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hctfca.sharepoint.com/sites/Habitat/Shared Documents/Land Stewardship Grants/2026 Revamp/Send to Carly (website)/"/>
    </mc:Choice>
  </mc:AlternateContent>
  <xr:revisionPtr revIDLastSave="4557" documentId="8_{DFE631F6-C21C-4A7B-9D53-21E03E6294A2}" xr6:coauthVersionLast="47" xr6:coauthVersionMax="47" xr10:uidLastSave="{D94E932E-277D-4407-9930-EE075CDFF0BF}"/>
  <bookViews>
    <workbookView xWindow="-120" yWindow="-120" windowWidth="29040" windowHeight="15840" tabRatio="823" activeTab="1" xr2:uid="{00000000-000D-0000-FFFF-FFFF00000000}"/>
  </bookViews>
  <sheets>
    <sheet name="Tab 1 Budget" sheetId="24" r:id="rId1"/>
    <sheet name="Tab 2 Objectives" sheetId="5" r:id="rId2"/>
    <sheet name="Examples" sheetId="18" r:id="rId3"/>
    <sheet name="Action Definitions" sheetId="14" r:id="rId4"/>
    <sheet name="Picklist" sheetId="6" r:id="rId5"/>
    <sheet name="PT Metrics" sheetId="37" state="hidden" r:id="rId6"/>
    <sheet name="PT Conservation Action" sheetId="38" state="hidden" r:id="rId7"/>
    <sheet name="PT Activities" sheetId="39" state="hidden" r:id="rId8"/>
    <sheet name="PT Budget" sheetId="28" state="hidden" r:id="rId9"/>
  </sheets>
  <externalReferences>
    <externalReference r:id="rId10"/>
  </externalReferences>
  <definedNames>
    <definedName name="_xlnm._FilterDatabase" localSheetId="1" hidden="1">'Tab 2 Objectives'!$F$4:$V$55</definedName>
    <definedName name="Fruit">#REF!</definedName>
    <definedName name="LandWaterMetrics" localSheetId="3">'Action Definitions'!$F$4:$R$4</definedName>
    <definedName name="LandWaterMetrics">Picklist!#REF!</definedName>
    <definedName name="Sitelist">'[1]Budget Reporting'!$A$16:$A$22</definedName>
    <definedName name="SpeciesMetric" localSheetId="3">'Action Definitions'!$F$5:$R$5</definedName>
    <definedName name="SpeciesMetric">Picklist!#REF!</definedName>
    <definedName name="Vegetables">#REF!</definedName>
  </definedNames>
  <calcPr calcId="191028"/>
  <pivotCaches>
    <pivotCache cacheId="0" r:id="rId11"/>
    <pivotCache cacheId="1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4" l="1"/>
  <c r="G15" i="24"/>
  <c r="F5" i="24"/>
  <c r="F8" i="24" s="1"/>
  <c r="F10" i="24" s="1"/>
  <c r="K15" i="24"/>
  <c r="I15" i="24"/>
  <c r="M14" i="24"/>
  <c r="I5" i="24"/>
  <c r="I8" i="24" s="1"/>
  <c r="I10" i="24" s="1"/>
  <c r="K5" i="24"/>
  <c r="K8" i="24" s="1"/>
  <c r="K10" i="24" s="1"/>
  <c r="G5" i="24"/>
  <c r="Q56" i="5"/>
  <c r="E6" i="24" s="1"/>
  <c r="R56" i="5"/>
  <c r="E7" i="24" s="1"/>
  <c r="O56" i="5"/>
  <c r="E4" i="24" s="1"/>
  <c r="N56" i="5"/>
  <c r="E3" i="24" s="1"/>
  <c r="P6" i="5"/>
  <c r="M6" i="5" s="1"/>
  <c r="P7" i="5"/>
  <c r="M7" i="5" s="1"/>
  <c r="P8" i="5"/>
  <c r="M8" i="5" s="1"/>
  <c r="P9" i="5"/>
  <c r="M9" i="5" s="1"/>
  <c r="P10" i="5"/>
  <c r="M10" i="5" s="1"/>
  <c r="P11" i="5"/>
  <c r="M11" i="5" s="1"/>
  <c r="P12" i="5"/>
  <c r="M12" i="5" s="1"/>
  <c r="P13" i="5"/>
  <c r="M13" i="5" s="1"/>
  <c r="P14" i="5"/>
  <c r="M14" i="5" s="1"/>
  <c r="P15" i="5"/>
  <c r="M15" i="5" s="1"/>
  <c r="P16" i="5"/>
  <c r="M16" i="5" s="1"/>
  <c r="P17" i="5"/>
  <c r="M17" i="5" s="1"/>
  <c r="P18" i="5"/>
  <c r="M18" i="5" s="1"/>
  <c r="P19" i="5"/>
  <c r="M19" i="5" s="1"/>
  <c r="P20" i="5"/>
  <c r="M20" i="5" s="1"/>
  <c r="P21" i="5"/>
  <c r="M21" i="5" s="1"/>
  <c r="P22" i="5"/>
  <c r="M22" i="5" s="1"/>
  <c r="P23" i="5"/>
  <c r="M23" i="5" s="1"/>
  <c r="P24" i="5"/>
  <c r="M24" i="5" s="1"/>
  <c r="P25" i="5"/>
  <c r="M25" i="5" s="1"/>
  <c r="P26" i="5"/>
  <c r="M26" i="5" s="1"/>
  <c r="P27" i="5"/>
  <c r="M27" i="5" s="1"/>
  <c r="P28" i="5"/>
  <c r="M28" i="5" s="1"/>
  <c r="P29" i="5"/>
  <c r="M29" i="5" s="1"/>
  <c r="P30" i="5"/>
  <c r="M30" i="5" s="1"/>
  <c r="P31" i="5"/>
  <c r="M31" i="5" s="1"/>
  <c r="P32" i="5"/>
  <c r="M32" i="5" s="1"/>
  <c r="P33" i="5"/>
  <c r="M33" i="5" s="1"/>
  <c r="P34" i="5"/>
  <c r="M34" i="5" s="1"/>
  <c r="P35" i="5"/>
  <c r="M35" i="5" s="1"/>
  <c r="P36" i="5"/>
  <c r="M36" i="5" s="1"/>
  <c r="P37" i="5"/>
  <c r="M37" i="5" s="1"/>
  <c r="P38" i="5"/>
  <c r="M38" i="5" s="1"/>
  <c r="P39" i="5"/>
  <c r="M39" i="5" s="1"/>
  <c r="P40" i="5"/>
  <c r="M40" i="5" s="1"/>
  <c r="P41" i="5"/>
  <c r="M41" i="5" s="1"/>
  <c r="P42" i="5"/>
  <c r="M42" i="5" s="1"/>
  <c r="P43" i="5"/>
  <c r="M43" i="5" s="1"/>
  <c r="P44" i="5"/>
  <c r="M44" i="5" s="1"/>
  <c r="P45" i="5"/>
  <c r="M45" i="5" s="1"/>
  <c r="P46" i="5"/>
  <c r="M46" i="5" s="1"/>
  <c r="P47" i="5"/>
  <c r="M47" i="5" s="1"/>
  <c r="P48" i="5"/>
  <c r="M48" i="5" s="1"/>
  <c r="P49" i="5"/>
  <c r="M49" i="5" s="1"/>
  <c r="P50" i="5"/>
  <c r="M50" i="5" s="1"/>
  <c r="P51" i="5"/>
  <c r="M51" i="5" s="1"/>
  <c r="P52" i="5"/>
  <c r="M52" i="5" s="1"/>
  <c r="P53" i="5"/>
  <c r="M53" i="5" s="1"/>
  <c r="P54" i="5"/>
  <c r="M54" i="5" s="1"/>
  <c r="P55" i="5"/>
  <c r="M55" i="5" s="1"/>
  <c r="P5" i="5"/>
  <c r="M5" i="5" s="1"/>
  <c r="M3" i="24"/>
  <c r="N3" i="24" s="1"/>
  <c r="M4" i="24"/>
  <c r="N4" i="24" s="1"/>
  <c r="M6" i="24"/>
  <c r="N6" i="24" s="1"/>
  <c r="M7" i="24"/>
  <c r="N7" i="24" s="1"/>
  <c r="N9" i="24"/>
  <c r="M11" i="24"/>
  <c r="M12" i="24"/>
  <c r="M13" i="24"/>
  <c r="M15" i="24" l="1"/>
  <c r="G8" i="24"/>
  <c r="G10" i="24" s="1"/>
  <c r="M5" i="24"/>
  <c r="N5" i="24" s="1"/>
  <c r="P56" i="5"/>
  <c r="E5" i="24" s="1"/>
  <c r="M56" i="5"/>
  <c r="D27" i="5" s="1"/>
  <c r="D31" i="5" s="1"/>
  <c r="D33" i="5" s="1"/>
  <c r="E8" i="24" l="1"/>
  <c r="M8" i="24"/>
  <c r="M10" i="24" l="1"/>
  <c r="N10" i="24" s="1"/>
  <c r="N8" i="24"/>
  <c r="E10" i="24"/>
  <c r="E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Walton</author>
    <author>Brigitte Austin</author>
  </authors>
  <commentList>
    <comment ref="F4" authorId="0" shapeId="0" xr:uid="{6F2C929D-7FD0-4D3B-9ED6-DF663D326DBF}">
      <text>
        <r>
          <rPr>
            <sz val="11"/>
            <color theme="1"/>
            <rFont val="Calibri"/>
            <family val="2"/>
            <scheme val="minor"/>
          </rPr>
          <t>Only use if applying for multiple sites.</t>
        </r>
      </text>
    </comment>
    <comment ref="G4" authorId="1" shapeId="0" xr:uid="{D6B4A768-F6C7-4809-8834-EE437033524E}">
      <text>
        <r>
          <rPr>
            <sz val="11"/>
            <color theme="1"/>
            <rFont val="Calibri"/>
            <family val="2"/>
            <scheme val="minor"/>
          </rPr>
          <t>Refer to the 'Action Definitions' tab for help.
Please note that options 4. and 7. are ineligible for this grant.</t>
        </r>
      </text>
    </comment>
    <comment ref="H4" authorId="1" shapeId="0" xr:uid="{6B4B4D89-3466-415A-BFD6-4C41BBFF2CD7}">
      <text>
        <r>
          <rPr>
            <sz val="11"/>
            <color theme="1"/>
            <rFont val="Calibri"/>
            <family val="2"/>
            <scheme val="minor"/>
          </rPr>
          <t>Refer to the 'Examples' tab for help.</t>
        </r>
      </text>
    </comment>
    <comment ref="I4" authorId="1" shapeId="0" xr:uid="{225D78D3-2210-4424-8FB9-E358687C2027}">
      <text>
        <r>
          <rPr>
            <sz val="11"/>
            <color theme="1"/>
            <rFont val="Calibri"/>
            <family val="2"/>
            <scheme val="minor"/>
          </rPr>
          <t>Metrics are linked to conservation actions - the metric picklist will only appear once a conservation action is selected.</t>
        </r>
      </text>
    </comment>
    <comment ref="J4" authorId="1" shapeId="0" xr:uid="{99B5D2C5-8B12-46EF-BFAB-5059D8495A9E}">
      <text>
        <r>
          <rPr>
            <sz val="11"/>
            <color theme="1"/>
            <rFont val="Calibri"/>
            <family val="2"/>
            <scheme val="minor"/>
          </rPr>
          <t>Create an attainable target value.</t>
        </r>
      </text>
    </comment>
    <comment ref="B29" authorId="0" shapeId="0" xr:uid="{97A2034A-54E1-4187-89E8-280DCE904944}">
      <text>
        <r>
          <rPr>
            <sz val="11"/>
            <color theme="1"/>
            <rFont val="Calibri"/>
            <family val="2"/>
            <scheme val="minor"/>
          </rPr>
          <t>MUST be less than 15%.</t>
        </r>
      </text>
    </comment>
    <comment ref="D29" authorId="0" shapeId="0" xr:uid="{F03F66B0-0EED-495E-800B-DC59CCB4BD9A}">
      <text>
        <r>
          <rPr>
            <sz val="11"/>
            <color theme="1"/>
            <rFont val="Calibri"/>
            <family val="2"/>
            <scheme val="minor"/>
          </rPr>
          <t>Enter as a % e.g. 15%</t>
        </r>
      </text>
    </comment>
    <comment ref="L56" authorId="0" shapeId="0" xr:uid="{BCAE7BCC-DF96-4A50-B0BB-406127723C18}">
      <text>
        <r>
          <rPr>
            <sz val="11"/>
            <color theme="1"/>
            <rFont val="Calibri"/>
            <family val="2"/>
            <scheme val="minor"/>
          </rPr>
          <t>Holly Walton:
This is the total of HCTF funding requested only.</t>
        </r>
      </text>
    </comment>
  </commentList>
</comments>
</file>

<file path=xl/sharedStrings.xml><?xml version="1.0" encoding="utf-8"?>
<sst xmlns="http://schemas.openxmlformats.org/spreadsheetml/2006/main" count="404" uniqueCount="236">
  <si>
    <t xml:space="preserve">Project Number __ Name  - Expenditure Categories </t>
  </si>
  <si>
    <t xml:space="preserve">Budget Request </t>
  </si>
  <si>
    <t xml:space="preserve">Approved Budget </t>
  </si>
  <si>
    <t xml:space="preserve">Amount Spent in Year 1 of 3 </t>
  </si>
  <si>
    <t>Amount spent in Year 2 of 3</t>
  </si>
  <si>
    <t>Description 2 - provide sufficient detail on each  category to support your expenditures e.g.  Staff labour includes x# of staff working x # days on Goal X, and In-kind contributions have the organization and approximate $ specified.</t>
  </si>
  <si>
    <t>Amount spent in Year 3 of 3</t>
  </si>
  <si>
    <t>Description 3 - provide sufficient detail on each  category to support your expenditures e.g.  Staff labour includes x# of staff working x # days on Goal X, and In-kind contributions have the organization and approximate $ specified.</t>
  </si>
  <si>
    <t>Total Amount spent TO DATE</t>
  </si>
  <si>
    <t>$ Remaining</t>
  </si>
  <si>
    <t xml:space="preserve">Comments - add any other data relevant to your activity expenditures </t>
  </si>
  <si>
    <t>Legend</t>
  </si>
  <si>
    <t xml:space="preserve">Staff Labour </t>
  </si>
  <si>
    <t>Fill in</t>
  </si>
  <si>
    <t xml:space="preserve">Contract Labour </t>
  </si>
  <si>
    <t>Auto calculated - do not overwrite</t>
  </si>
  <si>
    <t xml:space="preserve">LABOUR SUBTOTAL </t>
  </si>
  <si>
    <t xml:space="preserve">Materials and Supplies </t>
  </si>
  <si>
    <t xml:space="preserve">Travel </t>
  </si>
  <si>
    <t>SUBTOTAL</t>
  </si>
  <si>
    <t>Admin Fee</t>
  </si>
  <si>
    <t>No data needed</t>
  </si>
  <si>
    <t xml:space="preserve">TOTAL </t>
  </si>
  <si>
    <t>In-Kind Materials and Supplies</t>
  </si>
  <si>
    <t>In-Kind Labour</t>
  </si>
  <si>
    <t>In-Kind Cash</t>
  </si>
  <si>
    <t>Other Additional Contributions</t>
  </si>
  <si>
    <t>TOTAL OTHER FUNDING</t>
  </si>
  <si>
    <t xml:space="preserve">Objectives aka Conservation Actions </t>
  </si>
  <si>
    <t xml:space="preserve">Budgeting </t>
  </si>
  <si>
    <t>Reporting</t>
  </si>
  <si>
    <t>HCTF Funding Only</t>
  </si>
  <si>
    <t>Site</t>
  </si>
  <si>
    <t>Conservation Action</t>
  </si>
  <si>
    <t>Activity Description</t>
  </si>
  <si>
    <t>Metrics</t>
  </si>
  <si>
    <t>Target Value</t>
  </si>
  <si>
    <t>Timeline</t>
  </si>
  <si>
    <t>Notes e.g. in-kind contributions, other description</t>
  </si>
  <si>
    <t>Activity Total</t>
  </si>
  <si>
    <t>Staff Labour</t>
  </si>
  <si>
    <t>Contractor Labour</t>
  </si>
  <si>
    <t>Labour Subtotal</t>
  </si>
  <si>
    <t>Travel</t>
  </si>
  <si>
    <t>Materials &amp; Supplies</t>
  </si>
  <si>
    <t>Year</t>
  </si>
  <si>
    <t>Status</t>
  </si>
  <si>
    <t>Actual Value</t>
  </si>
  <si>
    <t>Comments</t>
  </si>
  <si>
    <t>Property/Complex Name:</t>
  </si>
  <si>
    <t>Test Property</t>
  </si>
  <si>
    <t xml:space="preserve"> </t>
  </si>
  <si>
    <t>Picklist selection - do not overwrite</t>
  </si>
  <si>
    <t>Overview - HCTF Funding</t>
  </si>
  <si>
    <t>Subtotal:</t>
  </si>
  <si>
    <t>Admin Fee %</t>
  </si>
  <si>
    <t>Admin Fee $</t>
  </si>
  <si>
    <t>3 Year Total Including Admin Fee:</t>
  </si>
  <si>
    <t>Admin Note</t>
  </si>
  <si>
    <t>Additional Funding</t>
  </si>
  <si>
    <t>DO NOT ENTER BELOW HERE</t>
  </si>
  <si>
    <t>Conservation Action Examples</t>
  </si>
  <si>
    <t>Metric</t>
  </si>
  <si>
    <t xml:space="preserve">   1a. Ecosystem based</t>
  </si>
  <si>
    <t xml:space="preserve">Removal of English Ivy, English Holly and Himalayan Blackberry (specify if all or portion site) </t>
  </si>
  <si>
    <t>Invasive species removed (m³)</t>
  </si>
  <si>
    <t>Annually</t>
  </si>
  <si>
    <t xml:space="preserve">   1b. Infrastructure based</t>
  </si>
  <si>
    <t>Signs maintained (#)</t>
  </si>
  <si>
    <t>2. Species Management</t>
  </si>
  <si>
    <t>Nesting boxes installed (#)</t>
  </si>
  <si>
    <t>Year 1</t>
  </si>
  <si>
    <t>3. Awareness</t>
  </si>
  <si>
    <t>Signs created and installed (#)</t>
  </si>
  <si>
    <t>Year 3</t>
  </si>
  <si>
    <t>5. Incentives</t>
  </si>
  <si>
    <t>Behaviour affected (#)</t>
  </si>
  <si>
    <t>Behaviour affected (m3)</t>
  </si>
  <si>
    <t>Year 2</t>
  </si>
  <si>
    <t>6. Planning &amp; Designation</t>
  </si>
  <si>
    <t>Knowledge-keepers consulted (#)</t>
  </si>
  <si>
    <t>8. Monitoring, Research &amp; Evaluation</t>
  </si>
  <si>
    <t>Species Inventoried (#)</t>
  </si>
  <si>
    <t>9. Training</t>
  </si>
  <si>
    <t>Training will be considered on a case by case basis if strongly connected with on the ground management and operation activities.</t>
  </si>
  <si>
    <t>10. Relationship Building</t>
  </si>
  <si>
    <t>Co-management agreements (#)</t>
  </si>
  <si>
    <t>Conservation Action Definitions</t>
  </si>
  <si>
    <t>Conservation Action (Level 1)</t>
  </si>
  <si>
    <t>Description (IUCN/CMP)</t>
  </si>
  <si>
    <t xml:space="preserve">Examples below are a subset of IUCN list that are eligible within this grant.    </t>
  </si>
  <si>
    <t>RESTORATION &amp; STRESS REDUCTION</t>
  </si>
  <si>
    <t>1. Land/Water Management</t>
  </si>
  <si>
    <t>Actions directly managing or restoring sites, ecosystems and the wider environment</t>
  </si>
  <si>
    <r>
      <rPr>
        <b/>
        <i/>
        <sz val="10"/>
        <color rgb="FF000000"/>
        <rFont val="Aptos"/>
        <family val="2"/>
      </rPr>
      <t xml:space="preserve">1a. </t>
    </r>
    <r>
      <rPr>
        <i/>
        <sz val="10"/>
        <color rgb="FF000000"/>
        <rFont val="Aptos"/>
        <family val="2"/>
      </rPr>
      <t xml:space="preserve">Includes  "on-the-ground" conservation actions at specific sites or for broader ecosystems and areas </t>
    </r>
    <r>
      <rPr>
        <b/>
        <i/>
        <sz val="10"/>
        <color rgb="FF000000"/>
        <rFont val="Aptos"/>
        <family val="2"/>
      </rPr>
      <t>e.g.</t>
    </r>
    <r>
      <rPr>
        <i/>
        <sz val="10"/>
        <color rgb="FF000000"/>
        <rFont val="Aptos"/>
        <family val="2"/>
      </rPr>
      <t xml:space="preserve"> Invasive species removal, prescribed burns, beaver dam analogues, managing site visitors to reduce disturbance, forest thinning at a site, replanting native species in grasslands, breeching levees to restore wetlands, managing dams to simulate natural hydrological regimes, using livestock to simulate herbivore grazing.
</t>
    </r>
    <r>
      <rPr>
        <b/>
        <i/>
        <sz val="10"/>
        <color rgb="FF000000"/>
        <rFont val="Aptos"/>
        <family val="2"/>
      </rPr>
      <t>1b.</t>
    </r>
    <r>
      <rPr>
        <i/>
        <sz val="10"/>
        <color rgb="FF000000"/>
        <rFont val="Aptos"/>
        <family val="2"/>
      </rPr>
      <t xml:space="preserve"> Includes the routine maintenance of infrastructure and constructing capital works </t>
    </r>
    <r>
      <rPr>
        <b/>
        <i/>
        <sz val="10"/>
        <color rgb="FF000000"/>
        <rFont val="Aptos"/>
        <family val="2"/>
      </rPr>
      <t>e.g.</t>
    </r>
    <r>
      <rPr>
        <i/>
        <sz val="10"/>
        <color rgb="FF000000"/>
        <rFont val="Aptos"/>
        <family val="2"/>
      </rPr>
      <t xml:space="preserve"> construction or maintenance of: perimeter/border fences, trails, installing aerators, buildings.</t>
    </r>
  </si>
  <si>
    <t>Actions directly managing or restoring specific species or taxonomic groups (fauna not flora)</t>
  </si>
  <si>
    <r>
      <t>Direct conservation actions targeting specific target species or taxonomic groups</t>
    </r>
    <r>
      <rPr>
        <b/>
        <i/>
        <sz val="10"/>
        <color theme="1"/>
        <rFont val="Aptos"/>
        <family val="2"/>
      </rPr>
      <t xml:space="preserve"> e.g.</t>
    </r>
    <r>
      <rPr>
        <i/>
        <sz val="10"/>
        <color theme="1"/>
        <rFont val="Aptos"/>
        <family val="2"/>
      </rPr>
      <t xml:space="preserve"> installing bird nesting boxes/platforms, planting shrubs as food sources for pollinator insects, seed banking.</t>
    </r>
  </si>
  <si>
    <t>BEHAVORIAL CHANGE / THREAT REDUCTION ACTIONS</t>
  </si>
  <si>
    <t>Actions making people aware of key issues and/or feeling desired emotions, leading to behavior change</t>
  </si>
  <si>
    <r>
      <t xml:space="preserve">Actions designed to make people aware of the impact of human activities on conservation targets and/or feel emotions that will lead to the desired behavioral change </t>
    </r>
    <r>
      <rPr>
        <b/>
        <i/>
        <sz val="10"/>
        <color rgb="FF000000"/>
        <rFont val="Aptos"/>
        <family val="2"/>
      </rPr>
      <t>e.g.</t>
    </r>
    <r>
      <rPr>
        <i/>
        <sz val="10"/>
        <color rgb="FF000000"/>
        <rFont val="Aptos"/>
        <family val="2"/>
      </rPr>
      <t xml:space="preserve"> Improving public awareness through channels such as, holding environmental education events, taking people on guided walks, signage, media.</t>
    </r>
  </si>
  <si>
    <t>4. Compliance &amp; Enforcement</t>
  </si>
  <si>
    <t>Actions monitoring and enforcing compliance with existing laws and policies at all levels to deter threats or compel conservation action</t>
  </si>
  <si>
    <t>N/A</t>
  </si>
  <si>
    <t>Actions using livelihood, other economic and moral incentives to directly influence attitudes and behaviors</t>
  </si>
  <si>
    <t>Actions that use positive or negative incentives to promote desired behavior change.</t>
  </si>
  <si>
    <t>ENABLING CONDITION ACTIONS</t>
  </si>
  <si>
    <t>Actions directly protecting sites and/or species</t>
  </si>
  <si>
    <r>
      <rPr>
        <b/>
        <i/>
        <sz val="10"/>
        <color rgb="FF000000"/>
        <rFont val="Aptos"/>
        <family val="2"/>
      </rPr>
      <t xml:space="preserve">e.g. </t>
    </r>
    <r>
      <rPr>
        <i/>
        <sz val="10"/>
        <color rgb="FF000000"/>
        <rFont val="Aptos"/>
        <family val="2"/>
      </rPr>
      <t>developing a management plan for conservation property, prioritization effort to identify important bat areas.</t>
    </r>
  </si>
  <si>
    <t>7. Policy Development</t>
  </si>
  <si>
    <t>Actions developing and influencing legislation, policies and voluntary standards affecting conservation</t>
  </si>
  <si>
    <t>8. Monitoring &amp; Evaluation</t>
  </si>
  <si>
    <t>Actions collecting data and transforming it into information to support conservation work</t>
  </si>
  <si>
    <r>
      <rPr>
        <b/>
        <i/>
        <sz val="10"/>
        <color rgb="FF000000"/>
        <rFont val="Aptos"/>
        <family val="2"/>
      </rPr>
      <t>e.g.</t>
    </r>
    <r>
      <rPr>
        <i/>
        <sz val="10"/>
        <color rgb="FF000000"/>
        <rFont val="Aptos"/>
        <family val="2"/>
      </rPr>
      <t xml:space="preserve"> evaluating the effectiveness of a riparian replanting project.</t>
    </r>
  </si>
  <si>
    <t>Actions enhancing the knowledge and skills of specific individuals</t>
  </si>
  <si>
    <r>
      <rPr>
        <b/>
        <i/>
        <sz val="10"/>
        <color rgb="FF000000"/>
        <rFont val="Aptos"/>
        <family val="2"/>
      </rPr>
      <t>e.g.</t>
    </r>
    <r>
      <rPr>
        <i/>
        <sz val="10"/>
        <color rgb="FF000000"/>
        <rFont val="Aptos"/>
        <family val="2"/>
      </rPr>
      <t xml:space="preserve"> elders sharing traditional ecological knowledge.</t>
    </r>
  </si>
  <si>
    <t>10. Develop Partners</t>
  </si>
  <si>
    <t>Actions creating the institutions needed to support conservation work</t>
  </si>
  <si>
    <t>This includes all types of institutions including First Nations, not-for-profits and communities of practice and includes forming and facilitating partnerships, alliances and network of organizations.</t>
  </si>
  <si>
    <t>**DO NOT EDIT THIS PAGE**</t>
  </si>
  <si>
    <t>Conservation Action Status</t>
  </si>
  <si>
    <t>Complete</t>
  </si>
  <si>
    <t>In Progress</t>
  </si>
  <si>
    <t>Not Started</t>
  </si>
  <si>
    <t>Conservation Action Metrics</t>
  </si>
  <si>
    <t>Category</t>
  </si>
  <si>
    <t>RESTORATION &amp; STRESS REDUCTION ACTIONS</t>
  </si>
  <si>
    <t>BEHAVORIAL CHANGE &amp; THREAT REDUCTION ACTIONS</t>
  </si>
  <si>
    <t>IUCN/CMP Conservation Actions (Level 1)</t>
  </si>
  <si>
    <t>1. Land / Water Management</t>
  </si>
  <si>
    <t>3. Awareness Raising</t>
  </si>
  <si>
    <t>4. Law Enforcement &amp; Prosecution</t>
  </si>
  <si>
    <t>5. Livelihood, Economic &amp; Moral Incentives</t>
  </si>
  <si>
    <t>6. Conservation Designation &amp; Planning</t>
  </si>
  <si>
    <t>7. Legal &amp; Policy Frameworks</t>
  </si>
  <si>
    <t>8. Research, Monitoring &amp; Evaluation</t>
  </si>
  <si>
    <t>9. Education &amp; Training</t>
  </si>
  <si>
    <t>10. Institutional Development</t>
  </si>
  <si>
    <t>Conservation Actions (Label)</t>
  </si>
  <si>
    <t xml:space="preserve">   1a. Ecosystem Based</t>
  </si>
  <si>
    <t xml:space="preserve">   1b. Infrastructure Based</t>
  </si>
  <si>
    <t>Metric 1</t>
  </si>
  <si>
    <t>Please select either 1a. or 1b.</t>
  </si>
  <si>
    <t>Forest thinned (ha)</t>
  </si>
  <si>
    <t>Danger tree assessments completed (#)</t>
  </si>
  <si>
    <t>Beaver dam analogues (#)</t>
  </si>
  <si>
    <t>Documents created (#)</t>
  </si>
  <si>
    <t>Ineligible</t>
  </si>
  <si>
    <t>Baseline reports created (#)</t>
  </si>
  <si>
    <t>Area assessed (ha)</t>
  </si>
  <si>
    <t>First Nations engagement (#)</t>
  </si>
  <si>
    <t>Metric 2</t>
  </si>
  <si>
    <t>Hydrologic structures added / removed (#)</t>
  </si>
  <si>
    <t>Fencing installed (km)</t>
  </si>
  <si>
    <t>Events held (#)</t>
  </si>
  <si>
    <t>Behaviour affected (ha)</t>
  </si>
  <si>
    <t>Area monitored (ha)</t>
  </si>
  <si>
    <t>Individuals trained (#)</t>
  </si>
  <si>
    <t>Metric 3</t>
  </si>
  <si>
    <t>Invasive species cut/mowed (m3)</t>
  </si>
  <si>
    <t>Fencing maintained (km)</t>
  </si>
  <si>
    <t>Species enhancing features installed (#)</t>
  </si>
  <si>
    <t>Maps created (#)</t>
  </si>
  <si>
    <t>Assessments completed (#)</t>
  </si>
  <si>
    <t>Other (specify in notes column)</t>
  </si>
  <si>
    <t>New partners involved (#)</t>
  </si>
  <si>
    <t>Metric 4</t>
  </si>
  <si>
    <t>Invasive species removed (ha)</t>
  </si>
  <si>
    <t>Hazards removed (#)</t>
  </si>
  <si>
    <t>Public resource created (#)</t>
  </si>
  <si>
    <t>Documents/plans updated (#)</t>
  </si>
  <si>
    <t>Hydrological assessments completed (#)</t>
  </si>
  <si>
    <t>Partner engagement (#)</t>
  </si>
  <si>
    <t>Metric 5</t>
  </si>
  <si>
    <t>Illegal dumping cleaned up (#)</t>
  </si>
  <si>
    <t>Invasive species inventoried (#)</t>
  </si>
  <si>
    <t>Stakeholder meetings held (#)</t>
  </si>
  <si>
    <t>Metric 6</t>
  </si>
  <si>
    <t>Native species planted (#)</t>
  </si>
  <si>
    <t>Infrastructure built (#)</t>
  </si>
  <si>
    <t>Native species inventoried (#)</t>
  </si>
  <si>
    <t xml:space="preserve">Volunteer events (#) </t>
  </si>
  <si>
    <t>Metric 7</t>
  </si>
  <si>
    <t>Native species planted (ha)</t>
  </si>
  <si>
    <t>Infrastructure maintained (#)</t>
  </si>
  <si>
    <t>Professional/consultants hired (#)</t>
  </si>
  <si>
    <t>Volunteers (#)</t>
  </si>
  <si>
    <t>Metric 8</t>
  </si>
  <si>
    <t>Prescribed fires (ha)</t>
  </si>
  <si>
    <t>Inspections completed (#)</t>
  </si>
  <si>
    <t>Project evaluation completed (#)</t>
  </si>
  <si>
    <t>Metric 9</t>
  </si>
  <si>
    <t>Restoration projects completed (#)</t>
  </si>
  <si>
    <t>Repairs completed (#)</t>
  </si>
  <si>
    <t>Metric 10</t>
  </si>
  <si>
    <t>Soil removed (m³)</t>
  </si>
  <si>
    <t>Metric 11</t>
  </si>
  <si>
    <t>Species cut/mowed (ha)</t>
  </si>
  <si>
    <t>Trails decommissioned (km)</t>
  </si>
  <si>
    <t>Metric 12</t>
  </si>
  <si>
    <t xml:space="preserve">Water channel restructured (km) </t>
  </si>
  <si>
    <t>Trails maintained (km)</t>
  </si>
  <si>
    <t>Metric 13</t>
  </si>
  <si>
    <t>Wetland enhanced (ha)</t>
  </si>
  <si>
    <t>Water control structures built (#)</t>
  </si>
  <si>
    <t>Metric 14</t>
  </si>
  <si>
    <t>Water control structures removed (#)</t>
  </si>
  <si>
    <t>Metric 15</t>
  </si>
  <si>
    <t>Metric Values</t>
  </si>
  <si>
    <t>(All)</t>
  </si>
  <si>
    <t>Sum of Actual Value</t>
  </si>
  <si>
    <t>Sum of Target Value</t>
  </si>
  <si>
    <t>Grand Total</t>
  </si>
  <si>
    <t>Count of Activity Description</t>
  </si>
  <si>
    <t>Activities Count</t>
  </si>
  <si>
    <t>Budget</t>
  </si>
  <si>
    <t>Budget Categories</t>
  </si>
  <si>
    <t xml:space="preserve">Sum of Approved Budget </t>
  </si>
  <si>
    <t xml:space="preserve">Sum of Amount Spent in Year 1 of 3 </t>
  </si>
  <si>
    <t>Sum of Amount spent in Year 2 of 3</t>
  </si>
  <si>
    <t>Sum of Amount spent in Year 3 of 3</t>
  </si>
  <si>
    <t>Sum of Total Amount spent TO DATE</t>
  </si>
  <si>
    <t>Sum of $ Remaining</t>
  </si>
  <si>
    <t>Description 1 - provide sufficient detail on each  category to support your expenditures e.g.  Staff labour includes x# of staff working x # days on Goal X.  For In-kind contributions list the organization and approximate $ specified.</t>
  </si>
  <si>
    <t>Property/Complex Name</t>
  </si>
  <si>
    <t>Activity Description  - These should include detailed specfic see examples tab</t>
  </si>
  <si>
    <t xml:space="preserve">Additional Funding Required </t>
  </si>
  <si>
    <t xml:space="preserve">Additional Funding Confirmed </t>
  </si>
  <si>
    <t xml:space="preserve">Maintain integrity of 15 informational signs on the site which communicate the property boundary and/or need to stay on trails to reduce impacts on senstive ecosystems (detail which). Will include replacing and missing signs, and assessing and replacing posts as required. </t>
  </si>
  <si>
    <t xml:space="preserve">Install x number of nesting boxes for bluebirds, and other native cavity nesting birds(detail) along the fence lines in the northeast portion of the property. </t>
  </si>
  <si>
    <t xml:space="preserve">Hold a community event on site to share information about the conservation value of the property, the restoration activities that have occurred over the past 3 years,  and species at risk in Garry oak ecosystems of the property.  </t>
  </si>
  <si>
    <t xml:space="preserve">Use informative signs and fencing to build awareness and reduce the impact in sensitive ecosystems (detail)  by trail users in southeast portion of the property.  </t>
  </si>
  <si>
    <t>Continue building reciprocal relationships with the 3 local First Nations communities (name)  by consulting knowledge keepers from each Nation as a step towards a co-management agreement</t>
  </si>
  <si>
    <t xml:space="preserve">Survey and inventory for 5 key native plant species found within a deer exclosure area at the south end of the property.  This information will help in developing future restoration plans for the site. </t>
  </si>
  <si>
    <t xml:space="preserve">Annually monitor the wetland restoration site completed in 2020 collecting data on 5 types of species(list)  planted and species survival.    This information will help in inform future restoration planning.   </t>
  </si>
  <si>
    <t>Continue relationship building with local First Nation (Nations name) and stakeholders(group names)  towards a collaborative stewardship framework initiative or co-management agreement for invasive species management and wetland restoration.</t>
  </si>
  <si>
    <t>Info-sharing meeting with Stakeholders(#)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</si>
</sst>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ptos"/>
      <family val="2"/>
    </font>
    <font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theme="1" tint="4.9989318521683403E-2"/>
      <name val="Aptos"/>
      <family val="2"/>
    </font>
    <font>
      <b/>
      <sz val="11"/>
      <name val="Aptos"/>
      <family val="2"/>
    </font>
    <font>
      <b/>
      <sz val="14"/>
      <color theme="0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  <font>
      <b/>
      <sz val="18"/>
      <color rgb="FF00948D"/>
      <name val="Aptos"/>
      <family val="2"/>
    </font>
    <font>
      <sz val="11"/>
      <color rgb="FFFF0000"/>
      <name val="Aptos"/>
      <family val="2"/>
    </font>
    <font>
      <sz val="11"/>
      <color theme="0"/>
      <name val="Aptos"/>
      <family val="2"/>
    </font>
    <font>
      <sz val="16"/>
      <color theme="0"/>
      <name val="Aptos"/>
      <family val="2"/>
    </font>
    <font>
      <sz val="16"/>
      <color rgb="FFFFFFFF"/>
      <name val="Aptos"/>
      <family val="2"/>
    </font>
    <font>
      <b/>
      <sz val="11"/>
      <color theme="0"/>
      <name val="Aptos"/>
      <family val="2"/>
    </font>
    <font>
      <b/>
      <sz val="11"/>
      <color rgb="FF313232"/>
      <name val="Aptos"/>
      <family val="2"/>
    </font>
    <font>
      <sz val="16"/>
      <color theme="1"/>
      <name val="Aptos"/>
      <family val="2"/>
    </font>
    <font>
      <sz val="11"/>
      <color rgb="FF000000"/>
      <name val="Aptos"/>
      <family val="2"/>
    </font>
    <font>
      <sz val="12"/>
      <color theme="1"/>
      <name val="Aptos"/>
      <family val="2"/>
    </font>
    <font>
      <b/>
      <sz val="12"/>
      <color rgb="FF313232"/>
      <name val="Aptos"/>
      <family val="2"/>
    </font>
    <font>
      <b/>
      <i/>
      <sz val="10"/>
      <color rgb="FF000000"/>
      <name val="Aptos"/>
      <family val="2"/>
    </font>
    <font>
      <i/>
      <sz val="10"/>
      <color rgb="FF000000"/>
      <name val="Aptos"/>
      <family val="2"/>
    </font>
    <font>
      <b/>
      <i/>
      <sz val="10"/>
      <color theme="1"/>
      <name val="Aptos"/>
      <family val="2"/>
    </font>
    <font>
      <i/>
      <sz val="10"/>
      <color theme="1"/>
      <name val="Aptos"/>
      <family val="2"/>
    </font>
    <font>
      <sz val="12"/>
      <color theme="0"/>
      <name val="Aptos"/>
      <family val="2"/>
    </font>
    <font>
      <b/>
      <sz val="12"/>
      <color theme="1"/>
      <name val="Aptos"/>
      <family val="2"/>
    </font>
    <font>
      <b/>
      <sz val="12"/>
      <color rgb="FFFF0000"/>
      <name val="Aptos"/>
      <family val="2"/>
    </font>
    <font>
      <b/>
      <sz val="14"/>
      <color theme="1"/>
      <name val="Aptos"/>
      <family val="2"/>
    </font>
    <font>
      <sz val="10"/>
      <color theme="1"/>
      <name val="Aptos"/>
      <family val="2"/>
    </font>
    <font>
      <sz val="12"/>
      <color rgb="FFFF0000"/>
      <name val="Aptos"/>
      <family val="2"/>
    </font>
    <font>
      <sz val="11"/>
      <color rgb="FF4BACC6"/>
      <name val="Aptos"/>
      <family val="2"/>
    </font>
    <font>
      <sz val="11"/>
      <color rgb="FFF79646"/>
      <name val="Aptos"/>
      <family val="2"/>
    </font>
    <font>
      <b/>
      <sz val="11"/>
      <color theme="1"/>
      <name val="Aptos"/>
    </font>
    <font>
      <b/>
      <sz val="11"/>
      <color rgb="FFFF0000"/>
      <name val="Apto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4E2E1"/>
        <bgColor indexed="64"/>
      </patternFill>
    </fill>
    <fill>
      <patternFill patternType="solid">
        <fgColor rgb="FF4C90CC"/>
        <bgColor indexed="64"/>
      </patternFill>
    </fill>
    <fill>
      <patternFill patternType="solid">
        <fgColor rgb="FFD7E3F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8DCACA"/>
        <bgColor indexed="64"/>
      </patternFill>
    </fill>
    <fill>
      <patternFill patternType="lightDown">
        <bgColor rgb="FF8DCACA"/>
      </patternFill>
    </fill>
    <fill>
      <patternFill patternType="lightDown">
        <bgColor rgb="FFC4E2E1"/>
      </patternFill>
    </fill>
    <fill>
      <patternFill patternType="solid">
        <fgColor rgb="FF00A39F"/>
        <bgColor indexed="64"/>
      </patternFill>
    </fill>
    <fill>
      <patternFill patternType="solid">
        <fgColor rgb="FF6FA1D5"/>
        <bgColor indexed="64"/>
      </patternFill>
    </fill>
    <fill>
      <patternFill patternType="solid">
        <fgColor rgb="FF91B4DE"/>
        <bgColor indexed="64"/>
      </patternFill>
    </fill>
    <fill>
      <patternFill patternType="solid">
        <fgColor rgb="FFB4C9E7"/>
        <bgColor indexed="64"/>
      </patternFill>
    </fill>
    <fill>
      <patternFill patternType="solid">
        <fgColor rgb="FF2FB456"/>
        <bgColor indexed="64"/>
      </patternFill>
    </fill>
    <fill>
      <patternFill patternType="solid">
        <fgColor rgb="FFD7EBD7"/>
        <bgColor indexed="64"/>
      </patternFill>
    </fill>
    <fill>
      <patternFill patternType="solid">
        <fgColor rgb="FFD7D6D5"/>
        <bgColor indexed="64"/>
      </patternFill>
    </fill>
    <fill>
      <patternFill patternType="solid">
        <fgColor rgb="FFB8B5B4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2FB456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2FB456"/>
      </left>
      <right/>
      <top/>
      <bottom/>
      <diagonal/>
    </border>
    <border>
      <left style="thin">
        <color rgb="FFD7EBD7"/>
      </left>
      <right/>
      <top/>
      <bottom style="thin">
        <color theme="0" tint="-0.249977111117893"/>
      </bottom>
      <diagonal/>
    </border>
    <border>
      <left style="thin">
        <color rgb="FF00948D"/>
      </left>
      <right/>
      <top style="thin">
        <color theme="0"/>
      </top>
      <bottom/>
      <diagonal/>
    </border>
    <border>
      <left style="thin">
        <color rgb="FF00948D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rgb="FF00948D"/>
      </bottom>
      <diagonal/>
    </border>
    <border>
      <left/>
      <right/>
      <top style="thin">
        <color rgb="FF00948D"/>
      </top>
      <bottom/>
      <diagonal/>
    </border>
    <border>
      <left style="thin">
        <color theme="0" tint="-0.14999847407452621"/>
      </left>
      <right/>
      <top/>
      <bottom style="thin">
        <color rgb="FF00948D"/>
      </bottom>
      <diagonal/>
    </border>
    <border>
      <left/>
      <right style="thin">
        <color theme="0" tint="-0.14999847407452621"/>
      </right>
      <top/>
      <bottom style="thin">
        <color rgb="FF0094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00948D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rgb="FF00948D"/>
      </bottom>
      <diagonal/>
    </border>
    <border>
      <left style="thin">
        <color theme="0" tint="-0.14999847407452621"/>
      </left>
      <right/>
      <top style="thin">
        <color rgb="FF00948D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00948D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00948D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rgb="FF00948D"/>
      </bottom>
      <diagonal/>
    </border>
    <border>
      <left/>
      <right/>
      <top style="thin">
        <color theme="0" tint="-0.14999847407452621"/>
      </top>
      <bottom style="thin">
        <color rgb="FF00948D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8">
    <xf numFmtId="0" fontId="0" fillId="0" borderId="0" xfId="0"/>
    <xf numFmtId="0" fontId="3" fillId="8" borderId="3" xfId="0" applyFont="1" applyFill="1" applyBorder="1" applyAlignment="1">
      <alignment vertical="center"/>
    </xf>
    <xf numFmtId="0" fontId="4" fillId="0" borderId="34" xfId="0" applyFont="1" applyBorder="1"/>
    <xf numFmtId="0" fontId="4" fillId="0" borderId="31" xfId="0" applyFont="1" applyBorder="1"/>
    <xf numFmtId="0" fontId="4" fillId="0" borderId="39" xfId="0" applyFont="1" applyBorder="1"/>
    <xf numFmtId="0" fontId="4" fillId="0" borderId="23" xfId="0" applyFont="1" applyBorder="1"/>
    <xf numFmtId="0" fontId="5" fillId="18" borderId="44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7" fillId="20" borderId="2" xfId="0" applyFont="1" applyFill="1" applyBorder="1" applyAlignment="1">
      <alignment horizontal="center" vertical="center" wrapText="1"/>
    </xf>
    <xf numFmtId="0" fontId="7" fillId="21" borderId="2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4" fillId="0" borderId="36" xfId="0" applyFont="1" applyBorder="1"/>
    <xf numFmtId="0" fontId="4" fillId="0" borderId="24" xfId="0" applyFont="1" applyBorder="1"/>
    <xf numFmtId="0" fontId="8" fillId="18" borderId="37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Border="1"/>
    <xf numFmtId="0" fontId="4" fillId="15" borderId="14" xfId="0" applyFont="1" applyFill="1" applyBorder="1" applyAlignment="1">
      <alignment horizontal="left" vertical="top"/>
    </xf>
    <xf numFmtId="164" fontId="4" fillId="15" borderId="1" xfId="2" applyFont="1" applyFill="1" applyBorder="1" applyAlignment="1">
      <alignment horizontal="left" vertical="top"/>
    </xf>
    <xf numFmtId="164" fontId="9" fillId="2" borderId="1" xfId="2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164" fontId="4" fillId="2" borderId="1" xfId="2" applyFont="1" applyFill="1" applyBorder="1" applyAlignment="1" applyProtection="1">
      <alignment horizontal="left" vertical="center" wrapText="1"/>
      <protection locked="0"/>
    </xf>
    <xf numFmtId="164" fontId="9" fillId="2" borderId="1" xfId="2" applyFont="1" applyFill="1" applyBorder="1" applyAlignment="1" applyProtection="1">
      <alignment horizontal="left" vertical="center"/>
      <protection locked="0"/>
    </xf>
    <xf numFmtId="44" fontId="10" fillId="15" borderId="1" xfId="0" applyNumberFormat="1" applyFont="1" applyFill="1" applyBorder="1" applyAlignment="1">
      <alignment horizontal="left" vertical="top"/>
    </xf>
    <xf numFmtId="165" fontId="10" fillId="15" borderId="1" xfId="2" applyNumberFormat="1" applyFont="1" applyFill="1" applyBorder="1" applyAlignment="1" applyProtection="1">
      <alignment horizontal="left" vertical="top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164" fontId="4" fillId="15" borderId="1" xfId="0" applyNumberFormat="1" applyFont="1" applyFill="1" applyBorder="1" applyAlignment="1">
      <alignment horizontal="left" vertical="top"/>
    </xf>
    <xf numFmtId="164" fontId="4" fillId="2" borderId="1" xfId="2" applyFont="1" applyFill="1" applyBorder="1" applyAlignment="1" applyProtection="1">
      <alignment horizontal="left" vertical="center"/>
      <protection locked="0"/>
    </xf>
    <xf numFmtId="0" fontId="4" fillId="15" borderId="37" xfId="0" applyFont="1" applyFill="1" applyBorder="1" applyAlignment="1" applyProtection="1">
      <alignment horizontal="center" vertical="center" wrapText="1"/>
      <protection locked="0"/>
    </xf>
    <xf numFmtId="0" fontId="10" fillId="9" borderId="14" xfId="0" applyFont="1" applyFill="1" applyBorder="1" applyAlignment="1">
      <alignment horizontal="left" vertical="top"/>
    </xf>
    <xf numFmtId="164" fontId="10" fillId="9" borderId="1" xfId="0" applyNumberFormat="1" applyFont="1" applyFill="1" applyBorder="1" applyAlignment="1">
      <alignment horizontal="left" vertical="top"/>
    </xf>
    <xf numFmtId="164" fontId="7" fillId="9" borderId="1" xfId="2" applyFont="1" applyFill="1" applyBorder="1" applyAlignment="1">
      <alignment horizontal="left" vertical="top"/>
    </xf>
    <xf numFmtId="9" fontId="7" fillId="17" borderId="1" xfId="3" applyFont="1" applyFill="1" applyBorder="1" applyAlignment="1">
      <alignment horizontal="left" vertical="center"/>
    </xf>
    <xf numFmtId="9" fontId="10" fillId="17" borderId="1" xfId="3" applyFont="1" applyFill="1" applyBorder="1" applyAlignment="1">
      <alignment horizontal="left" vertical="center"/>
    </xf>
    <xf numFmtId="164" fontId="7" fillId="9" borderId="1" xfId="2" applyFont="1" applyFill="1" applyBorder="1" applyAlignment="1" applyProtection="1">
      <alignment horizontal="left" vertical="top"/>
    </xf>
    <xf numFmtId="165" fontId="10" fillId="9" borderId="1" xfId="2" applyNumberFormat="1" applyFont="1" applyFill="1" applyBorder="1" applyAlignment="1" applyProtection="1">
      <alignment horizontal="left" vertical="top"/>
    </xf>
    <xf numFmtId="9" fontId="7" fillId="17" borderId="4" xfId="3" applyFont="1" applyFill="1" applyBorder="1" applyAlignment="1" applyProtection="1">
      <alignment horizontal="center" vertical="center"/>
      <protection locked="0"/>
    </xf>
    <xf numFmtId="164" fontId="10" fillId="9" borderId="1" xfId="2" applyFont="1" applyFill="1" applyBorder="1" applyAlignment="1" applyProtection="1">
      <alignment horizontal="left" vertical="top"/>
    </xf>
    <xf numFmtId="9" fontId="7" fillId="16" borderId="37" xfId="3" applyFont="1" applyFill="1" applyBorder="1" applyAlignment="1">
      <alignment horizontal="left" vertical="top"/>
    </xf>
    <xf numFmtId="0" fontId="11" fillId="0" borderId="0" xfId="0" applyFont="1" applyAlignment="1">
      <alignment horizontal="left" vertical="center" readingOrder="1"/>
    </xf>
    <xf numFmtId="9" fontId="7" fillId="16" borderId="1" xfId="3" applyFont="1" applyFill="1" applyBorder="1" applyAlignment="1">
      <alignment horizontal="left" vertical="top"/>
    </xf>
    <xf numFmtId="164" fontId="4" fillId="2" borderId="1" xfId="2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9" fontId="7" fillId="16" borderId="1" xfId="3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0" fillId="9" borderId="43" xfId="0" applyFont="1" applyFill="1" applyBorder="1" applyAlignment="1">
      <alignment horizontal="left" vertical="top" wrapText="1"/>
    </xf>
    <xf numFmtId="9" fontId="7" fillId="17" borderId="45" xfId="3" applyFont="1" applyFill="1" applyBorder="1" applyAlignment="1">
      <alignment horizontal="left" vertical="top"/>
    </xf>
    <xf numFmtId="164" fontId="10" fillId="9" borderId="45" xfId="2" applyFont="1" applyFill="1" applyBorder="1" applyAlignment="1">
      <alignment horizontal="left" vertical="top"/>
    </xf>
    <xf numFmtId="9" fontId="7" fillId="17" borderId="45" xfId="3" applyFont="1" applyFill="1" applyBorder="1" applyAlignment="1">
      <alignment horizontal="center"/>
    </xf>
    <xf numFmtId="164" fontId="10" fillId="9" borderId="45" xfId="2" applyFont="1" applyFill="1" applyBorder="1" applyAlignment="1" applyProtection="1">
      <alignment horizontal="left" vertical="top"/>
    </xf>
    <xf numFmtId="9" fontId="7" fillId="17" borderId="45" xfId="3" applyFont="1" applyFill="1" applyBorder="1" applyAlignment="1" applyProtection="1">
      <alignment horizontal="center"/>
    </xf>
    <xf numFmtId="9" fontId="7" fillId="17" borderId="42" xfId="3" applyFont="1" applyFill="1" applyBorder="1" applyAlignment="1">
      <alignment horizont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3" fillId="8" borderId="26" xfId="0" applyFont="1" applyFill="1" applyBorder="1" applyAlignment="1" applyProtection="1">
      <alignment horizontal="left" vertical="center"/>
      <protection locked="0"/>
    </xf>
    <xf numFmtId="0" fontId="13" fillId="8" borderId="28" xfId="0" applyFont="1" applyFill="1" applyBorder="1" applyAlignment="1" applyProtection="1">
      <alignment horizontal="left" vertical="center"/>
      <protection locked="0"/>
    </xf>
    <xf numFmtId="0" fontId="14" fillId="10" borderId="24" xfId="0" applyFont="1" applyFill="1" applyBorder="1" applyAlignment="1" applyProtection="1">
      <alignment horizontal="left" vertical="center"/>
      <protection locked="0"/>
    </xf>
    <xf numFmtId="0" fontId="13" fillId="10" borderId="30" xfId="0" applyFont="1" applyFill="1" applyBorder="1" applyAlignment="1" applyProtection="1">
      <alignment horizontal="left" vertical="center"/>
      <protection locked="0"/>
    </xf>
    <xf numFmtId="0" fontId="13" fillId="8" borderId="22" xfId="0" applyFont="1" applyFill="1" applyBorder="1" applyAlignment="1" applyProtection="1">
      <alignment horizontal="left" vertical="center"/>
      <protection locked="0"/>
    </xf>
    <xf numFmtId="0" fontId="17" fillId="9" borderId="52" xfId="0" applyFont="1" applyFill="1" applyBorder="1" applyAlignment="1" applyProtection="1">
      <alignment horizontal="left" vertical="center" wrapText="1"/>
      <protection locked="0"/>
    </xf>
    <xf numFmtId="0" fontId="17" fillId="9" borderId="0" xfId="0" applyFont="1" applyFill="1" applyAlignment="1" applyProtection="1">
      <alignment horizontal="left" vertical="center" wrapText="1"/>
      <protection locked="0"/>
    </xf>
    <xf numFmtId="0" fontId="17" fillId="9" borderId="27" xfId="0" applyFont="1" applyFill="1" applyBorder="1" applyAlignment="1" applyProtection="1">
      <alignment horizontal="left" vertical="center" wrapText="1"/>
      <protection locked="0"/>
    </xf>
    <xf numFmtId="0" fontId="17" fillId="9" borderId="26" xfId="0" applyFont="1" applyFill="1" applyBorder="1" applyAlignment="1" applyProtection="1">
      <alignment horizontal="left" vertical="center" wrapText="1"/>
      <protection locked="0"/>
    </xf>
    <xf numFmtId="0" fontId="17" fillId="11" borderId="32" xfId="0" applyFont="1" applyFill="1" applyBorder="1" applyAlignment="1" applyProtection="1">
      <alignment horizontal="left" vertical="center" wrapText="1"/>
      <protection locked="0"/>
    </xf>
    <xf numFmtId="0" fontId="17" fillId="11" borderId="26" xfId="0" applyFont="1" applyFill="1" applyBorder="1" applyAlignment="1" applyProtection="1">
      <alignment horizontal="left" vertical="center" wrapText="1"/>
      <protection locked="0"/>
    </xf>
    <xf numFmtId="0" fontId="10" fillId="23" borderId="50" xfId="0" applyFont="1" applyFill="1" applyBorder="1" applyAlignment="1" applyProtection="1">
      <alignment horizontal="left" vertical="center" wrapText="1"/>
      <protection locked="0"/>
    </xf>
    <xf numFmtId="0" fontId="10" fillId="23" borderId="51" xfId="0" applyFont="1" applyFill="1" applyBorder="1" applyAlignment="1" applyProtection="1">
      <alignment horizontal="left" vertical="center" wrapText="1"/>
      <protection locked="0"/>
    </xf>
    <xf numFmtId="0" fontId="10" fillId="23" borderId="0" xfId="0" applyFont="1" applyFill="1" applyAlignment="1" applyProtection="1">
      <alignment horizontal="left" vertical="center" wrapText="1"/>
      <protection locked="0"/>
    </xf>
    <xf numFmtId="0" fontId="4" fillId="24" borderId="46" xfId="0" applyFont="1" applyFill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24" borderId="46" xfId="0" applyFont="1" applyFill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164" fontId="4" fillId="25" borderId="41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64" fontId="4" fillId="25" borderId="0" xfId="0" applyNumberFormat="1" applyFont="1" applyFill="1" applyAlignment="1">
      <alignment horizontal="left" vertical="center" wrapText="1"/>
    </xf>
    <xf numFmtId="164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24" borderId="47" xfId="0" applyFont="1" applyFill="1" applyBorder="1" applyAlignment="1" applyProtection="1">
      <alignment horizontal="left" vertical="center" wrapText="1"/>
      <protection locked="0"/>
    </xf>
    <xf numFmtId="0" fontId="4" fillId="24" borderId="49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24" borderId="48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3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4" fillId="25" borderId="0" xfId="0" applyFont="1" applyFill="1" applyAlignment="1" applyProtection="1">
      <alignment horizontal="left" vertical="center" wrapText="1"/>
      <protection locked="0"/>
    </xf>
    <xf numFmtId="0" fontId="4" fillId="25" borderId="0" xfId="0" applyFont="1" applyFill="1" applyAlignment="1" applyProtection="1">
      <alignment horizontal="center" vertical="center" wrapText="1"/>
      <protection locked="0"/>
    </xf>
    <xf numFmtId="0" fontId="10" fillId="25" borderId="33" xfId="0" applyFont="1" applyFill="1" applyBorder="1" applyAlignment="1" applyProtection="1">
      <alignment horizontal="left" vertical="center" wrapText="1"/>
      <protection locked="0"/>
    </xf>
    <xf numFmtId="164" fontId="4" fillId="25" borderId="37" xfId="0" applyNumberFormat="1" applyFont="1" applyFill="1" applyBorder="1" applyAlignment="1">
      <alignment horizontal="left" vertical="center" wrapText="1"/>
    </xf>
    <xf numFmtId="164" fontId="4" fillId="25" borderId="7" xfId="0" applyNumberFormat="1" applyFont="1" applyFill="1" applyBorder="1" applyAlignment="1">
      <alignment horizontal="left" vertical="center" wrapText="1"/>
    </xf>
    <xf numFmtId="164" fontId="4" fillId="25" borderId="21" xfId="0" applyNumberFormat="1" applyFont="1" applyFill="1" applyBorder="1" applyAlignment="1">
      <alignment horizontal="left" vertical="center" wrapText="1"/>
    </xf>
    <xf numFmtId="0" fontId="20" fillId="25" borderId="0" xfId="0" applyFont="1" applyFill="1" applyAlignment="1" applyProtection="1">
      <alignment horizontal="left" vertical="center" wrapText="1"/>
      <protection locked="0"/>
    </xf>
    <xf numFmtId="0" fontId="20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14" fillId="8" borderId="4" xfId="0" applyFont="1" applyFill="1" applyBorder="1" applyAlignment="1">
      <alignment horizontal="left" vertical="center"/>
    </xf>
    <xf numFmtId="0" fontId="14" fillId="8" borderId="15" xfId="0" applyFont="1" applyFill="1" applyBorder="1" applyAlignment="1">
      <alignment horizontal="left" vertical="center"/>
    </xf>
    <xf numFmtId="0" fontId="21" fillId="9" borderId="2" xfId="0" applyFont="1" applyFill="1" applyBorder="1" applyAlignment="1">
      <alignment horizontal="left" vertical="center" wrapText="1"/>
    </xf>
    <xf numFmtId="0" fontId="21" fillId="9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8" fillId="2" borderId="0" xfId="0" applyFont="1" applyFill="1"/>
    <xf numFmtId="0" fontId="26" fillId="9" borderId="13" xfId="0" applyFont="1" applyFill="1" applyBorder="1" applyAlignment="1">
      <alignment vertical="top" wrapText="1"/>
    </xf>
    <xf numFmtId="0" fontId="27" fillId="9" borderId="0" xfId="0" applyFont="1" applyFill="1" applyAlignment="1">
      <alignment vertical="center" wrapText="1"/>
    </xf>
    <xf numFmtId="0" fontId="28" fillId="9" borderId="16" xfId="0" applyFont="1" applyFill="1" applyBorder="1" applyAlignment="1">
      <alignment vertical="center" wrapText="1"/>
    </xf>
    <xf numFmtId="0" fontId="27" fillId="2" borderId="0" xfId="0" applyFont="1" applyFill="1" applyAlignment="1">
      <alignment vertical="top" wrapText="1"/>
    </xf>
    <xf numFmtId="0" fontId="20" fillId="2" borderId="0" xfId="0" applyFont="1" applyFill="1"/>
    <xf numFmtId="0" fontId="9" fillId="14" borderId="4" xfId="0" applyFont="1" applyFill="1" applyBorder="1" applyAlignment="1">
      <alignment vertical="center" wrapText="1"/>
    </xf>
    <xf numFmtId="0" fontId="9" fillId="14" borderId="1" xfId="0" applyFont="1" applyFill="1" applyBorder="1" applyAlignment="1">
      <alignment vertical="center" wrapText="1"/>
    </xf>
    <xf numFmtId="0" fontId="23" fillId="14" borderId="1" xfId="0" applyFont="1" applyFill="1" applyBorder="1" applyAlignment="1">
      <alignment vertical="center" wrapText="1"/>
    </xf>
    <xf numFmtId="0" fontId="4" fillId="2" borderId="0" xfId="0" applyFont="1" applyFill="1"/>
    <xf numFmtId="0" fontId="30" fillId="2" borderId="0" xfId="0" applyFont="1" applyFill="1" applyAlignment="1">
      <alignment vertical="top" wrapText="1"/>
    </xf>
    <xf numFmtId="0" fontId="25" fillId="14" borderId="1" xfId="0" applyFont="1" applyFill="1" applyBorder="1" applyAlignment="1">
      <alignment vertical="center" wrapText="1"/>
    </xf>
    <xf numFmtId="0" fontId="9" fillId="12" borderId="4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vertical="center" wrapText="1"/>
    </xf>
    <xf numFmtId="0" fontId="23" fillId="12" borderId="1" xfId="0" applyFont="1" applyFill="1" applyBorder="1" applyAlignment="1">
      <alignment vertical="center" wrapText="1"/>
    </xf>
    <xf numFmtId="0" fontId="9" fillId="13" borderId="4" xfId="0" applyFont="1" applyFill="1" applyBorder="1" applyAlignment="1">
      <alignment vertical="center" wrapText="1"/>
    </xf>
    <xf numFmtId="0" fontId="9" fillId="13" borderId="1" xfId="0" applyFont="1" applyFill="1" applyBorder="1" applyAlignment="1">
      <alignment vertical="center" wrapText="1"/>
    </xf>
    <xf numFmtId="0" fontId="23" fillId="13" borderId="1" xfId="0" applyFont="1" applyFill="1" applyBorder="1" applyAlignment="1">
      <alignment vertical="center" wrapText="1"/>
    </xf>
    <xf numFmtId="0" fontId="29" fillId="3" borderId="5" xfId="0" applyFont="1" applyFill="1" applyBorder="1"/>
    <xf numFmtId="0" fontId="29" fillId="3" borderId="17" xfId="0" applyFont="1" applyFill="1" applyBorder="1"/>
    <xf numFmtId="0" fontId="29" fillId="0" borderId="0" xfId="0" applyFont="1"/>
    <xf numFmtId="0" fontId="29" fillId="2" borderId="0" xfId="0" applyFont="1" applyFill="1"/>
    <xf numFmtId="0" fontId="4" fillId="0" borderId="12" xfId="0" applyFont="1" applyBorder="1"/>
    <xf numFmtId="0" fontId="4" fillId="0" borderId="10" xfId="0" applyFont="1" applyBorder="1"/>
    <xf numFmtId="0" fontId="4" fillId="0" borderId="26" xfId="0" applyFont="1" applyBorder="1"/>
    <xf numFmtId="0" fontId="4" fillId="0" borderId="3" xfId="0" applyFont="1" applyBorder="1"/>
    <xf numFmtId="0" fontId="4" fillId="0" borderId="5" xfId="0" applyFont="1" applyBorder="1"/>
    <xf numFmtId="0" fontId="19" fillId="0" borderId="3" xfId="0" applyFont="1" applyBorder="1"/>
    <xf numFmtId="0" fontId="19" fillId="0" borderId="5" xfId="0" applyFont="1" applyBorder="1"/>
    <xf numFmtId="0" fontId="19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29" fillId="3" borderId="5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32" fillId="3" borderId="17" xfId="0" applyFont="1" applyFill="1" applyBorder="1" applyAlignment="1">
      <alignment vertical="center"/>
    </xf>
    <xf numFmtId="0" fontId="33" fillId="3" borderId="21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10" fillId="7" borderId="10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7" borderId="3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9" borderId="0" xfId="0" applyFont="1" applyFill="1"/>
    <xf numFmtId="0" fontId="4" fillId="9" borderId="54" xfId="0" applyFont="1" applyFill="1" applyBorder="1"/>
    <xf numFmtId="0" fontId="4" fillId="9" borderId="55" xfId="0" applyFont="1" applyFill="1" applyBorder="1"/>
    <xf numFmtId="0" fontId="4" fillId="0" borderId="18" xfId="0" applyFont="1" applyBorder="1"/>
    <xf numFmtId="0" fontId="4" fillId="9" borderId="9" xfId="0" applyFont="1" applyFill="1" applyBorder="1"/>
    <xf numFmtId="0" fontId="4" fillId="9" borderId="19" xfId="0" applyFont="1" applyFill="1" applyBorder="1"/>
    <xf numFmtId="0" fontId="4" fillId="9" borderId="8" xfId="0" applyFont="1" applyFill="1" applyBorder="1"/>
    <xf numFmtId="0" fontId="4" fillId="9" borderId="6" xfId="0" applyFont="1" applyFill="1" applyBorder="1"/>
    <xf numFmtId="0" fontId="4" fillId="9" borderId="56" xfId="0" applyFont="1" applyFill="1" applyBorder="1"/>
    <xf numFmtId="0" fontId="4" fillId="9" borderId="57" xfId="0" applyFont="1" applyFill="1" applyBorder="1"/>
    <xf numFmtId="0" fontId="4" fillId="0" borderId="35" xfId="0" applyFont="1" applyBorder="1"/>
    <xf numFmtId="0" fontId="4" fillId="9" borderId="58" xfId="0" applyFont="1" applyFill="1" applyBorder="1"/>
    <xf numFmtId="0" fontId="4" fillId="9" borderId="59" xfId="0" applyFont="1" applyFill="1" applyBorder="1"/>
    <xf numFmtId="0" fontId="4" fillId="9" borderId="60" xfId="0" applyFont="1" applyFill="1" applyBorder="1"/>
    <xf numFmtId="0" fontId="4" fillId="9" borderId="61" xfId="0" applyFont="1" applyFill="1" applyBorder="1"/>
    <xf numFmtId="0" fontId="4" fillId="9" borderId="63" xfId="0" applyFont="1" applyFill="1" applyBorder="1"/>
    <xf numFmtId="164" fontId="4" fillId="9" borderId="63" xfId="0" applyNumberFormat="1" applyFont="1" applyFill="1" applyBorder="1"/>
    <xf numFmtId="0" fontId="4" fillId="0" borderId="12" xfId="0" applyFont="1" applyBorder="1" applyAlignment="1">
      <alignment horizontal="left"/>
    </xf>
    <xf numFmtId="164" fontId="4" fillId="0" borderId="12" xfId="0" applyNumberFormat="1" applyFont="1" applyBorder="1"/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4" fillId="0" borderId="18" xfId="0" applyFont="1" applyBorder="1" applyAlignment="1">
      <alignment horizontal="left"/>
    </xf>
    <xf numFmtId="164" fontId="4" fillId="0" borderId="18" xfId="0" applyNumberFormat="1" applyFont="1" applyBorder="1"/>
    <xf numFmtId="0" fontId="4" fillId="9" borderId="62" xfId="0" applyFont="1" applyFill="1" applyBorder="1" applyAlignment="1">
      <alignment horizontal="left"/>
    </xf>
    <xf numFmtId="164" fontId="4" fillId="9" borderId="62" xfId="0" applyNumberFormat="1" applyFont="1" applyFill="1" applyBorder="1"/>
    <xf numFmtId="0" fontId="4" fillId="9" borderId="64" xfId="0" applyFont="1" applyFill="1" applyBorder="1"/>
    <xf numFmtId="44" fontId="4" fillId="0" borderId="0" xfId="0" applyNumberFormat="1" applyFont="1"/>
    <xf numFmtId="44" fontId="4" fillId="9" borderId="55" xfId="0" applyNumberFormat="1" applyFont="1" applyFill="1" applyBorder="1"/>
    <xf numFmtId="0" fontId="3" fillId="8" borderId="0" xfId="0" applyFont="1" applyFill="1" applyAlignment="1">
      <alignment vertical="center"/>
    </xf>
    <xf numFmtId="0" fontId="12" fillId="5" borderId="3" xfId="0" applyFont="1" applyFill="1" applyBorder="1" applyAlignment="1">
      <alignment vertical="center" wrapText="1"/>
    </xf>
    <xf numFmtId="0" fontId="35" fillId="0" borderId="12" xfId="0" applyFont="1" applyBorder="1" applyAlignment="1">
      <alignment horizontal="left" vertical="center" wrapText="1"/>
    </xf>
    <xf numFmtId="0" fontId="12" fillId="6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4" fillId="15" borderId="37" xfId="0" applyFont="1" applyFill="1" applyBorder="1" applyAlignment="1" applyProtection="1">
      <alignment horizontal="center" vertical="center" wrapText="1"/>
      <protection locked="0"/>
    </xf>
    <xf numFmtId="0" fontId="4" fillId="9" borderId="37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164" fontId="10" fillId="25" borderId="18" xfId="0" applyNumberFormat="1" applyFont="1" applyFill="1" applyBorder="1" applyAlignment="1">
      <alignment horizontal="left" vertical="center" wrapText="1"/>
    </xf>
    <xf numFmtId="164" fontId="10" fillId="25" borderId="35" xfId="0" applyNumberFormat="1" applyFont="1" applyFill="1" applyBorder="1" applyAlignment="1">
      <alignment horizontal="left" vertical="center" wrapText="1"/>
    </xf>
    <xf numFmtId="164" fontId="10" fillId="25" borderId="12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35" xfId="0" applyNumberFormat="1" applyFont="1" applyBorder="1" applyAlignment="1" applyProtection="1">
      <alignment horizontal="center" vertical="center"/>
      <protection locked="0"/>
    </xf>
    <xf numFmtId="164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4" fillId="8" borderId="25" xfId="0" applyFont="1" applyFill="1" applyBorder="1" applyAlignment="1" applyProtection="1">
      <alignment horizontal="left" vertical="center"/>
      <protection locked="0"/>
    </xf>
    <xf numFmtId="0" fontId="14" fillId="8" borderId="26" xfId="0" applyFont="1" applyFill="1" applyBorder="1" applyAlignment="1" applyProtection="1">
      <alignment horizontal="left" vertical="center"/>
      <protection locked="0"/>
    </xf>
    <xf numFmtId="0" fontId="14" fillId="8" borderId="38" xfId="0" applyFont="1" applyFill="1" applyBorder="1" applyAlignment="1" applyProtection="1">
      <alignment horizontal="left" vertical="center"/>
      <protection locked="0"/>
    </xf>
    <xf numFmtId="0" fontId="14" fillId="8" borderId="22" xfId="0" applyFont="1" applyFill="1" applyBorder="1" applyAlignment="1" applyProtection="1">
      <alignment horizontal="left" vertical="center"/>
      <protection locked="0"/>
    </xf>
    <xf numFmtId="0" fontId="15" fillId="22" borderId="25" xfId="0" applyFont="1" applyFill="1" applyBorder="1" applyAlignment="1" applyProtection="1">
      <alignment horizontal="left" vertical="center" wrapText="1"/>
      <protection locked="0"/>
    </xf>
    <xf numFmtId="0" fontId="15" fillId="22" borderId="26" xfId="0" applyFont="1" applyFill="1" applyBorder="1" applyAlignment="1" applyProtection="1">
      <alignment horizontal="left" vertical="center" wrapText="1"/>
      <protection locked="0"/>
    </xf>
    <xf numFmtId="0" fontId="15" fillId="22" borderId="28" xfId="0" applyFont="1" applyFill="1" applyBorder="1" applyAlignment="1" applyProtection="1">
      <alignment horizontal="left" vertical="center" wrapText="1"/>
      <protection locked="0"/>
    </xf>
    <xf numFmtId="0" fontId="15" fillId="22" borderId="23" xfId="0" applyFont="1" applyFill="1" applyBorder="1" applyAlignment="1" applyProtection="1">
      <alignment horizontal="left" vertical="center" wrapText="1"/>
      <protection locked="0"/>
    </xf>
    <xf numFmtId="0" fontId="15" fillId="22" borderId="22" xfId="0" applyFont="1" applyFill="1" applyBorder="1" applyAlignment="1" applyProtection="1">
      <alignment horizontal="left" vertical="center" wrapText="1"/>
      <protection locked="0"/>
    </xf>
    <xf numFmtId="0" fontId="15" fillId="22" borderId="29" xfId="0" applyFont="1" applyFill="1" applyBorder="1" applyAlignment="1" applyProtection="1">
      <alignment horizontal="left" vertical="center" wrapText="1"/>
      <protection locked="0"/>
    </xf>
    <xf numFmtId="0" fontId="16" fillId="10" borderId="24" xfId="0" applyFont="1" applyFill="1" applyBorder="1" applyAlignment="1" applyProtection="1">
      <alignment horizontal="left" vertical="center"/>
      <protection locked="0"/>
    </xf>
    <xf numFmtId="0" fontId="16" fillId="10" borderId="30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0" fontId="8" fillId="8" borderId="65" xfId="0" applyFont="1" applyFill="1" applyBorder="1" applyAlignment="1" applyProtection="1">
      <alignment horizontal="center" vertical="center" wrapText="1"/>
      <protection locked="0"/>
    </xf>
    <xf numFmtId="0" fontId="8" fillId="8" borderId="66" xfId="0" applyFont="1" applyFill="1" applyBorder="1" applyAlignment="1" applyProtection="1">
      <alignment horizontal="center" vertical="center" wrapText="1"/>
      <protection locked="0"/>
    </xf>
    <xf numFmtId="0" fontId="8" fillId="8" borderId="67" xfId="0" applyFont="1" applyFill="1" applyBorder="1" applyAlignment="1" applyProtection="1">
      <alignment horizontal="center" vertical="center" wrapText="1"/>
      <protection locked="0"/>
    </xf>
    <xf numFmtId="0" fontId="8" fillId="8" borderId="68" xfId="0" applyFont="1" applyFill="1" applyBorder="1" applyAlignment="1" applyProtection="1">
      <alignment horizontal="center" vertical="center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0" fontId="8" fillId="8" borderId="69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24" borderId="68" xfId="0" applyFont="1" applyFill="1" applyBorder="1" applyAlignment="1" applyProtection="1">
      <alignment horizontal="center" vertical="center" wrapText="1"/>
      <protection locked="0"/>
    </xf>
    <xf numFmtId="0" fontId="10" fillId="24" borderId="3" xfId="0" applyFont="1" applyFill="1" applyBorder="1" applyAlignment="1" applyProtection="1">
      <alignment horizontal="center" vertical="center" wrapText="1"/>
      <protection locked="0"/>
    </xf>
    <xf numFmtId="0" fontId="10" fillId="24" borderId="69" xfId="0" applyFont="1" applyFill="1" applyBorder="1" applyAlignment="1" applyProtection="1">
      <alignment horizontal="center" vertical="center" wrapText="1"/>
      <protection locked="0"/>
    </xf>
    <xf numFmtId="0" fontId="10" fillId="25" borderId="68" xfId="0" applyFont="1" applyFill="1" applyBorder="1" applyAlignment="1" applyProtection="1">
      <alignment horizontal="center" vertical="center" wrapText="1"/>
      <protection locked="0"/>
    </xf>
    <xf numFmtId="0" fontId="10" fillId="25" borderId="3" xfId="0" applyFont="1" applyFill="1" applyBorder="1" applyAlignment="1" applyProtection="1">
      <alignment horizontal="center" vertical="center" wrapText="1"/>
      <protection locked="0"/>
    </xf>
    <xf numFmtId="0" fontId="10" fillId="25" borderId="69" xfId="0" applyFont="1" applyFill="1" applyBorder="1" applyAlignment="1" applyProtection="1">
      <alignment horizontal="center" vertical="center" wrapText="1"/>
      <protection locked="0"/>
    </xf>
    <xf numFmtId="0" fontId="8" fillId="8" borderId="70" xfId="0" applyFont="1" applyFill="1" applyBorder="1" applyAlignment="1" applyProtection="1">
      <alignment horizontal="center" vertical="center" wrapText="1"/>
      <protection locked="0"/>
    </xf>
    <xf numFmtId="0" fontId="8" fillId="8" borderId="71" xfId="0" applyFont="1" applyFill="1" applyBorder="1" applyAlignment="1" applyProtection="1">
      <alignment horizontal="center" vertical="center" wrapText="1"/>
      <protection locked="0"/>
    </xf>
    <xf numFmtId="0" fontId="8" fillId="8" borderId="7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164" fontId="4" fillId="25" borderId="12" xfId="0" applyNumberFormat="1" applyFont="1" applyFill="1" applyBorder="1" applyAlignment="1">
      <alignment horizontal="left" vertical="center" wrapText="1"/>
    </xf>
    <xf numFmtId="164" fontId="4" fillId="25" borderId="3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19" xfId="0" applyFont="1" applyFill="1" applyBorder="1" applyAlignment="1" applyProtection="1">
      <alignment horizontal="center" vertical="center" wrapText="1"/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6" xfId="0" applyFont="1" applyFill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14" fillId="8" borderId="15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29" fillId="14" borderId="13" xfId="0" applyFont="1" applyFill="1" applyBorder="1" applyAlignment="1">
      <alignment horizontal="center" vertical="center" textRotation="90" wrapText="1"/>
    </xf>
    <xf numFmtId="0" fontId="29" fillId="14" borderId="4" xfId="0" applyFont="1" applyFill="1" applyBorder="1" applyAlignment="1">
      <alignment horizontal="center" vertical="center" textRotation="90" wrapText="1"/>
    </xf>
    <xf numFmtId="0" fontId="29" fillId="12" borderId="4" xfId="0" applyFont="1" applyFill="1" applyBorder="1" applyAlignment="1">
      <alignment horizontal="center" vertical="center" textRotation="90" wrapText="1"/>
    </xf>
    <xf numFmtId="0" fontId="29" fillId="13" borderId="4" xfId="0" applyFont="1" applyFill="1" applyBorder="1" applyAlignment="1">
      <alignment horizontal="center" vertical="center" textRotation="90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3" fillId="8" borderId="0" xfId="0" applyFont="1" applyFill="1" applyAlignment="1">
      <alignment horizontal="left" vertical="center"/>
    </xf>
    <xf numFmtId="0" fontId="4" fillId="0" borderId="53" xfId="0" applyFont="1" applyFill="1" applyBorder="1" applyAlignment="1" applyProtection="1">
      <alignment horizontal="left" vertical="center" wrapText="1"/>
      <protection locked="0"/>
    </xf>
  </cellXfs>
  <cellStyles count="4">
    <cellStyle name="Currency" xfId="2" builtinId="4"/>
    <cellStyle name="Currency 2" xfId="1" xr:uid="{55539DF9-DE19-424E-9630-9BCB4FD08518}"/>
    <cellStyle name="Normal" xfId="0" builtinId="0"/>
    <cellStyle name="Percent" xfId="3" builtinId="5"/>
  </cellStyles>
  <dxfs count="137"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</dxf>
    <dxf>
      <numFmt numFmtId="165" formatCode="&quot;$&quot;#,##0.00"/>
    </dxf>
    <dxf>
      <numFmt numFmtId="165" formatCode="&quot;$&quot;#,##0.00"/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numFmt numFmtId="34" formatCode="_(&quot;$&quot;* #,##0.00_);_(&quot;$&quot;* \(#,##0.00\);_(&quot;$&quot;* &quot;-&quot;??_);_(@_)"/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border outline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font>
        <name val="Aptos"/>
        <scheme val="none"/>
      </font>
    </dxf>
    <dxf>
      <border>
        <top style="thin">
          <color rgb="FF00948D"/>
        </top>
      </border>
    </dxf>
    <dxf>
      <border>
        <top style="thin">
          <color rgb="FF00948D"/>
        </top>
      </border>
    </dxf>
    <dxf>
      <border>
        <bottom style="thin">
          <color rgb="FF00948D"/>
        </bottom>
      </border>
    </dxf>
    <dxf>
      <border>
        <bottom style="thin">
          <color rgb="FF00948D"/>
        </bottom>
      </border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ill>
        <patternFill patternType="solid">
          <bgColor rgb="FFC4E2E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name val="Aptos"/>
        <family val="2"/>
        <scheme val="none"/>
      </font>
      <numFmt numFmtId="165" formatCode="&quot;$&quot;#,##0.00"/>
      <fill>
        <patternFill patternType="solid">
          <fgColor indexed="64"/>
          <bgColor rgb="FF8DCACA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Aptos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rgb="FF8DCACA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4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name val="Aptos"/>
        <family val="2"/>
        <scheme val="none"/>
      </font>
      <numFmt numFmtId="164" formatCode="_-&quot;$&quot;* #,##0.00_-;\-&quot;$&quot;* #,##0.00_-;_-&quot;$&quot;* &quot;-&quot;??_-;_-@_-"/>
      <fill>
        <patternFill patternType="none">
          <fgColor indexed="64"/>
          <bgColor rgb="FF8DCACA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rgb="FF8DCACA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948D"/>
      <color rgb="FFDAEEF3"/>
      <color rgb="FFC4E2E1"/>
      <color rgb="FFDCE6F1"/>
      <color rgb="FFEEF3F8"/>
      <color rgb="FF9DD0D1"/>
      <color rgb="FF93DBD2"/>
      <color rgb="FF93DBD9"/>
      <color rgb="FFD7E3F3"/>
      <color rgb="FF4C9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Budget and Activities 2.xlsx]PT Metrics!PivotTable8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 of Actual Value and Sum of Target Value vs Metrics</a:t>
            </a:r>
          </a:p>
        </c:rich>
      </c:tx>
      <c:layout>
        <c:manualLayout>
          <c:xMode val="edge"/>
          <c:yMode val="edge"/>
          <c:x val="0.24291229221347332"/>
          <c:y val="1.2965964343598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'PT Metrics'!$C$9</c:f>
              <c:strCache>
                <c:ptCount val="1"/>
                <c:pt idx="0">
                  <c:v>Sum of Actual 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'PT Metrics'!$B$10:$B$41</c:f>
              <c:strCache>
                <c:ptCount val="31"/>
                <c:pt idx="0">
                  <c:v>Beaver dam analogues (#)</c:v>
                </c:pt>
                <c:pt idx="1">
                  <c:v>Behaviour affected (#)</c:v>
                </c:pt>
                <c:pt idx="2">
                  <c:v>Behaviour affected (m3)</c:v>
                </c:pt>
                <c:pt idx="3">
                  <c:v>Co-management agreements (#)</c:v>
                </c:pt>
                <c:pt idx="4">
                  <c:v>Documents created (#)</c:v>
                </c:pt>
                <c:pt idx="5">
                  <c:v>Documents/plans updated (#)</c:v>
                </c:pt>
                <c:pt idx="6">
                  <c:v>Events held (#)</c:v>
                </c:pt>
                <c:pt idx="7">
                  <c:v>Fencing installed (km)</c:v>
                </c:pt>
                <c:pt idx="8">
                  <c:v>First Nations engagement (#)</c:v>
                </c:pt>
                <c:pt idx="9">
                  <c:v>Forest thinned (ha)</c:v>
                </c:pt>
                <c:pt idx="10">
                  <c:v>Hazards removed (#)</c:v>
                </c:pt>
                <c:pt idx="11">
                  <c:v>Hydrological assessments completed (#)</c:v>
                </c:pt>
                <c:pt idx="12">
                  <c:v>Illegal dumping cleaned up (#)</c:v>
                </c:pt>
                <c:pt idx="13">
                  <c:v>Individuals trained (#)</c:v>
                </c:pt>
                <c:pt idx="14">
                  <c:v>Infrastructure built (#)</c:v>
                </c:pt>
                <c:pt idx="15">
                  <c:v>Invasive species cut/mowed (m3)</c:v>
                </c:pt>
                <c:pt idx="16">
                  <c:v>Invasive species inventoried (#)</c:v>
                </c:pt>
                <c:pt idx="17">
                  <c:v>Invasive species removed (m³)</c:v>
                </c:pt>
                <c:pt idx="18">
                  <c:v>Maps created (#)</c:v>
                </c:pt>
                <c:pt idx="19">
                  <c:v>Nesting boxes installed (#)</c:v>
                </c:pt>
                <c:pt idx="20">
                  <c:v>New partners involved (#)</c:v>
                </c:pt>
                <c:pt idx="21">
                  <c:v>Other (specify in notes column)</c:v>
                </c:pt>
                <c:pt idx="22">
                  <c:v>Prescribed fires (ha)</c:v>
                </c:pt>
                <c:pt idx="23">
                  <c:v>Professional/consultants hired (#)</c:v>
                </c:pt>
                <c:pt idx="24">
                  <c:v>Public resource created (#)</c:v>
                </c:pt>
                <c:pt idx="25">
                  <c:v>Repairs completed (#)</c:v>
                </c:pt>
                <c:pt idx="26">
                  <c:v>Signs created and installed (#)</c:v>
                </c:pt>
                <c:pt idx="27">
                  <c:v>Species cut/mowed (ha)</c:v>
                </c:pt>
                <c:pt idx="28">
                  <c:v>Species enhancing features installed (#)</c:v>
                </c:pt>
                <c:pt idx="29">
                  <c:v>Stakeholder meetings held (#)</c:v>
                </c:pt>
                <c:pt idx="30">
                  <c:v>Water channel restructured (km) </c:v>
                </c:pt>
              </c:strCache>
            </c:strRef>
          </c:cat>
          <c:val>
            <c:numRef>
              <c:f>'PT Metrics'!$C$10:$C$41</c:f>
              <c:numCache>
                <c:formatCode>General</c:formatCode>
                <c:ptCount val="31"/>
                <c:pt idx="0">
                  <c:v>4</c:v>
                </c:pt>
                <c:pt idx="1">
                  <c:v>22</c:v>
                </c:pt>
                <c:pt idx="2">
                  <c:v>3</c:v>
                </c:pt>
                <c:pt idx="3">
                  <c:v>13</c:v>
                </c:pt>
                <c:pt idx="4">
                  <c:v>11</c:v>
                </c:pt>
                <c:pt idx="5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8</c:v>
                </c:pt>
                <c:pt idx="21">
                  <c:v>20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10</c:v>
                </c:pt>
                <c:pt idx="27">
                  <c:v>9</c:v>
                </c:pt>
                <c:pt idx="28">
                  <c:v>19</c:v>
                </c:pt>
                <c:pt idx="29">
                  <c:v>7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E-45C1-A63C-14FFD90B217E}"/>
            </c:ext>
          </c:extLst>
        </c:ser>
        <c:ser>
          <c:idx val="1"/>
          <c:order val="1"/>
          <c:tx>
            <c:strRef>
              <c:f>'PT Metrics'!$D$9</c:f>
              <c:strCache>
                <c:ptCount val="1"/>
                <c:pt idx="0">
                  <c:v>Sum of Target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'PT Metrics'!$B$10:$B$41</c:f>
              <c:strCache>
                <c:ptCount val="31"/>
                <c:pt idx="0">
                  <c:v>Beaver dam analogues (#)</c:v>
                </c:pt>
                <c:pt idx="1">
                  <c:v>Behaviour affected (#)</c:v>
                </c:pt>
                <c:pt idx="2">
                  <c:v>Behaviour affected (m3)</c:v>
                </c:pt>
                <c:pt idx="3">
                  <c:v>Co-management agreements (#)</c:v>
                </c:pt>
                <c:pt idx="4">
                  <c:v>Documents created (#)</c:v>
                </c:pt>
                <c:pt idx="5">
                  <c:v>Documents/plans updated (#)</c:v>
                </c:pt>
                <c:pt idx="6">
                  <c:v>Events held (#)</c:v>
                </c:pt>
                <c:pt idx="7">
                  <c:v>Fencing installed (km)</c:v>
                </c:pt>
                <c:pt idx="8">
                  <c:v>First Nations engagement (#)</c:v>
                </c:pt>
                <c:pt idx="9">
                  <c:v>Forest thinned (ha)</c:v>
                </c:pt>
                <c:pt idx="10">
                  <c:v>Hazards removed (#)</c:v>
                </c:pt>
                <c:pt idx="11">
                  <c:v>Hydrological assessments completed (#)</c:v>
                </c:pt>
                <c:pt idx="12">
                  <c:v>Illegal dumping cleaned up (#)</c:v>
                </c:pt>
                <c:pt idx="13">
                  <c:v>Individuals trained (#)</c:v>
                </c:pt>
                <c:pt idx="14">
                  <c:v>Infrastructure built (#)</c:v>
                </c:pt>
                <c:pt idx="15">
                  <c:v>Invasive species cut/mowed (m3)</c:v>
                </c:pt>
                <c:pt idx="16">
                  <c:v>Invasive species inventoried (#)</c:v>
                </c:pt>
                <c:pt idx="17">
                  <c:v>Invasive species removed (m³)</c:v>
                </c:pt>
                <c:pt idx="18">
                  <c:v>Maps created (#)</c:v>
                </c:pt>
                <c:pt idx="19">
                  <c:v>Nesting boxes installed (#)</c:v>
                </c:pt>
                <c:pt idx="20">
                  <c:v>New partners involved (#)</c:v>
                </c:pt>
                <c:pt idx="21">
                  <c:v>Other (specify in notes column)</c:v>
                </c:pt>
                <c:pt idx="22">
                  <c:v>Prescribed fires (ha)</c:v>
                </c:pt>
                <c:pt idx="23">
                  <c:v>Professional/consultants hired (#)</c:v>
                </c:pt>
                <c:pt idx="24">
                  <c:v>Public resource created (#)</c:v>
                </c:pt>
                <c:pt idx="25">
                  <c:v>Repairs completed (#)</c:v>
                </c:pt>
                <c:pt idx="26">
                  <c:v>Signs created and installed (#)</c:v>
                </c:pt>
                <c:pt idx="27">
                  <c:v>Species cut/mowed (ha)</c:v>
                </c:pt>
                <c:pt idx="28">
                  <c:v>Species enhancing features installed (#)</c:v>
                </c:pt>
                <c:pt idx="29">
                  <c:v>Stakeholder meetings held (#)</c:v>
                </c:pt>
                <c:pt idx="30">
                  <c:v>Water channel restructured (km) </c:v>
                </c:pt>
              </c:strCache>
            </c:strRef>
          </c:cat>
          <c:val>
            <c:numRef>
              <c:f>'PT Metrics'!$D$10:$D$41</c:f>
              <c:numCache>
                <c:formatCode>General</c:formatCode>
                <c:ptCount val="31"/>
                <c:pt idx="0">
                  <c:v>4</c:v>
                </c:pt>
                <c:pt idx="1">
                  <c:v>22</c:v>
                </c:pt>
                <c:pt idx="2">
                  <c:v>3</c:v>
                </c:pt>
                <c:pt idx="3">
                  <c:v>13</c:v>
                </c:pt>
                <c:pt idx="4">
                  <c:v>11</c:v>
                </c:pt>
                <c:pt idx="5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20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10</c:v>
                </c:pt>
                <c:pt idx="27">
                  <c:v>1</c:v>
                </c:pt>
                <c:pt idx="28">
                  <c:v>19</c:v>
                </c:pt>
                <c:pt idx="29">
                  <c:v>7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1E-45C1-A63C-14FFD90B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558599"/>
        <c:axId val="2032560647"/>
      </c:barChart>
      <c:catAx>
        <c:axId val="2032558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60647"/>
        <c:crosses val="autoZero"/>
        <c:auto val="1"/>
        <c:lblAlgn val="ctr"/>
        <c:lblOffset val="100"/>
        <c:noMultiLvlLbl val="0"/>
      </c:catAx>
      <c:valAx>
        <c:axId val="2032560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Sum of 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558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Budget and Activities 2.xlsx]PT Conservation Action!PivotTable9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Count vs Conservation Action Status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'PT Conservation Action'!$C$7:$C$8</c:f>
              <c:strCache>
                <c:ptCount val="1"/>
                <c:pt idx="0">
                  <c:v>Complete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'PT Conservation Action'!$B$9:$B$18</c:f>
              <c:strCache>
                <c:ptCount val="9"/>
                <c:pt idx="0">
                  <c:v>   1a. Ecosystem Based</c:v>
                </c:pt>
                <c:pt idx="1">
                  <c:v>   1b. Infrastructure Based</c:v>
                </c:pt>
                <c:pt idx="2">
                  <c:v>10. Relationship Building</c:v>
                </c:pt>
                <c:pt idx="3">
                  <c:v>2. Species Management</c:v>
                </c:pt>
                <c:pt idx="4">
                  <c:v>3. Awareness</c:v>
                </c:pt>
                <c:pt idx="5">
                  <c:v>5. Incentives</c:v>
                </c:pt>
                <c:pt idx="6">
                  <c:v>6. Planning &amp; Designation</c:v>
                </c:pt>
                <c:pt idx="7">
                  <c:v>8. Monitoring, Research &amp; Evaluation</c:v>
                </c:pt>
                <c:pt idx="8">
                  <c:v>9. Training</c:v>
                </c:pt>
              </c:strCache>
            </c:strRef>
          </c:cat>
          <c:val>
            <c:numRef>
              <c:f>'PT Conservation Action'!$C$9:$C$18</c:f>
              <c:numCache>
                <c:formatCode>General</c:formatCode>
                <c:ptCount val="9"/>
                <c:pt idx="0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3E-4644-AEDD-0C82D7B6CFDE}"/>
            </c:ext>
          </c:extLst>
        </c:ser>
        <c:ser>
          <c:idx val="1"/>
          <c:order val="1"/>
          <c:tx>
            <c:strRef>
              <c:f>'PT Conservation Action'!$D$7:$D$8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'PT Conservation Action'!$B$9:$B$18</c:f>
              <c:strCache>
                <c:ptCount val="9"/>
                <c:pt idx="0">
                  <c:v>   1a. Ecosystem Based</c:v>
                </c:pt>
                <c:pt idx="1">
                  <c:v>   1b. Infrastructure Based</c:v>
                </c:pt>
                <c:pt idx="2">
                  <c:v>10. Relationship Building</c:v>
                </c:pt>
                <c:pt idx="3">
                  <c:v>2. Species Management</c:v>
                </c:pt>
                <c:pt idx="4">
                  <c:v>3. Awareness</c:v>
                </c:pt>
                <c:pt idx="5">
                  <c:v>5. Incentives</c:v>
                </c:pt>
                <c:pt idx="6">
                  <c:v>6. Planning &amp; Designation</c:v>
                </c:pt>
                <c:pt idx="7">
                  <c:v>8. Monitoring, Research &amp; Evaluation</c:v>
                </c:pt>
                <c:pt idx="8">
                  <c:v>9. Training</c:v>
                </c:pt>
              </c:strCache>
            </c:strRef>
          </c:cat>
          <c:val>
            <c:numRef>
              <c:f>'PT Conservation Action'!$D$9:$D$18</c:f>
              <c:numCache>
                <c:formatCode>General</c:formatCode>
                <c:ptCount val="9"/>
                <c:pt idx="0">
                  <c:v>4</c:v>
                </c:pt>
                <c:pt idx="1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3E-4644-AEDD-0C82D7B6CFDE}"/>
            </c:ext>
          </c:extLst>
        </c:ser>
        <c:ser>
          <c:idx val="2"/>
          <c:order val="2"/>
          <c:tx>
            <c:strRef>
              <c:f>'PT Conservation Action'!$E$7:$E$8</c:f>
              <c:strCache>
                <c:ptCount val="1"/>
                <c:pt idx="0">
                  <c:v>Not Started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'PT Conservation Action'!$B$9:$B$18</c:f>
              <c:strCache>
                <c:ptCount val="9"/>
                <c:pt idx="0">
                  <c:v>   1a. Ecosystem Based</c:v>
                </c:pt>
                <c:pt idx="1">
                  <c:v>   1b. Infrastructure Based</c:v>
                </c:pt>
                <c:pt idx="2">
                  <c:v>10. Relationship Building</c:v>
                </c:pt>
                <c:pt idx="3">
                  <c:v>2. Species Management</c:v>
                </c:pt>
                <c:pt idx="4">
                  <c:v>3. Awareness</c:v>
                </c:pt>
                <c:pt idx="5">
                  <c:v>5. Incentives</c:v>
                </c:pt>
                <c:pt idx="6">
                  <c:v>6. Planning &amp; Designation</c:v>
                </c:pt>
                <c:pt idx="7">
                  <c:v>8. Monitoring, Research &amp; Evaluation</c:v>
                </c:pt>
                <c:pt idx="8">
                  <c:v>9. Training</c:v>
                </c:pt>
              </c:strCache>
            </c:strRef>
          </c:cat>
          <c:val>
            <c:numRef>
              <c:f>'PT Conservation Action'!$E$9:$E$18</c:f>
              <c:numCache>
                <c:formatCode>General</c:formatCode>
                <c:ptCount val="9"/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83E-4644-AEDD-0C82D7B6C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-30"/>
        <c:axId val="2138020359"/>
        <c:axId val="344093192"/>
      </c:barChart>
      <c:catAx>
        <c:axId val="2138020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Conservation 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93192"/>
        <c:crosses val="autoZero"/>
        <c:auto val="1"/>
        <c:lblAlgn val="ctr"/>
        <c:lblOffset val="100"/>
        <c:noMultiLvlLbl val="0"/>
      </c:catAx>
      <c:valAx>
        <c:axId val="344093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Activity 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020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Budget and Activities 2.xlsx]PT Activities!PivotTable10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Activites by Conservation Action</a:t>
            </a:r>
          </a:p>
        </c:rich>
      </c:tx>
      <c:layout>
        <c:manualLayout>
          <c:xMode val="edge"/>
          <c:yMode val="edge"/>
          <c:x val="0.27169535704588649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'PT Activities'!$C$8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A0-4B26-BAB6-EF30C90248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A0-4B26-BAB6-EF30C90248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A0-4B26-BAB6-EF30C90248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A0-4B26-BAB6-EF30C90248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6A0-4B26-BAB6-EF30C902487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6A0-4B26-BAB6-EF30C902487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6A0-4B26-BAB6-EF30C902487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6A0-4B26-BAB6-EF30C902487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6A0-4B26-BAB6-EF30C9024877}"/>
              </c:ext>
            </c:extLst>
          </c:dPt>
          <c:cat>
            <c:strRef>
              <c:f>'PT Activities'!$B$9:$B$18</c:f>
              <c:strCache>
                <c:ptCount val="9"/>
                <c:pt idx="0">
                  <c:v>   1a. Ecosystem Based</c:v>
                </c:pt>
                <c:pt idx="1">
                  <c:v>   1b. Infrastructure Based</c:v>
                </c:pt>
                <c:pt idx="2">
                  <c:v>10. Relationship Building</c:v>
                </c:pt>
                <c:pt idx="3">
                  <c:v>2. Species Management</c:v>
                </c:pt>
                <c:pt idx="4">
                  <c:v>3. Awareness</c:v>
                </c:pt>
                <c:pt idx="5">
                  <c:v>5. Incentives</c:v>
                </c:pt>
                <c:pt idx="6">
                  <c:v>6. Planning &amp; Designation</c:v>
                </c:pt>
                <c:pt idx="7">
                  <c:v>8. Monitoring, Research &amp; Evaluation</c:v>
                </c:pt>
                <c:pt idx="8">
                  <c:v>9. Training</c:v>
                </c:pt>
              </c:strCache>
            </c:strRef>
          </c:cat>
          <c:val>
            <c:numRef>
              <c:f>'PT Activities'!$C$9:$C$18</c:f>
              <c:numCache>
                <c:formatCode>General</c:formatCode>
                <c:ptCount val="9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E-46D8-8B3E-7ADD38C2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84523486288351"/>
          <c:y val="0.78302323320696021"/>
          <c:w val="0.672125622228256"/>
          <c:h val="0.204631087780694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Budget and Activities 2.xlsx]PT Activities!PivotTable11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Activites by Metric per Conservation 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'PT Activities'!$C$25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59-494A-958A-9C4608E16E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59-494A-958A-9C4608E16E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59-494A-958A-9C4608E16E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59-494A-958A-9C4608E16E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59-494A-958A-9C4608E16E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59-494A-958A-9C4608E16E5F}"/>
              </c:ext>
            </c:extLst>
          </c:dPt>
          <c:cat>
            <c:strRef>
              <c:f>'PT Activities'!$B$26:$B$30</c:f>
              <c:strCache>
                <c:ptCount val="4"/>
                <c:pt idx="0">
                  <c:v>Co-management agreements (#)</c:v>
                </c:pt>
                <c:pt idx="1">
                  <c:v>Documents created (#)</c:v>
                </c:pt>
                <c:pt idx="2">
                  <c:v>Documents/plans updated (#)</c:v>
                </c:pt>
                <c:pt idx="3">
                  <c:v>Other (specify in notes column)</c:v>
                </c:pt>
              </c:strCache>
            </c:strRef>
          </c:cat>
          <c:val>
            <c:numRef>
              <c:f>'PT Activities'!$C$26:$C$30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2-40B6-9651-F61124029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[Final Budget and Activities 2.xlsx]PT Budget!PivotTable2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Spent to Date by Budget Category</a:t>
            </a:r>
          </a:p>
        </c:rich>
      </c:tx>
      <c:layout>
        <c:manualLayout>
          <c:xMode val="edge"/>
          <c:yMode val="edge"/>
          <c:x val="0.17577956747801959"/>
          <c:y val="3.631284916201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'PT Budget'!$C$12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C-4C8E-B7E2-18A3C2116D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C-4C8E-B7E2-18A3C2116D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C-4C8E-B7E2-18A3C2116D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C-4C8E-B7E2-18A3C2116D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C-4C8E-B7E2-18A3C2116DFC}"/>
              </c:ext>
            </c:extLst>
          </c:dPt>
          <c:cat>
            <c:strRef>
              <c:f>'PT Budget'!$B$13:$B$18</c:f>
              <c:strCache>
                <c:ptCount val="5"/>
                <c:pt idx="0">
                  <c:v>Admin Fee</c:v>
                </c:pt>
                <c:pt idx="1">
                  <c:v>Contract Labour </c:v>
                </c:pt>
                <c:pt idx="2">
                  <c:v>Materials and Supplies </c:v>
                </c:pt>
                <c:pt idx="3">
                  <c:v>Staff Labour </c:v>
                </c:pt>
                <c:pt idx="4">
                  <c:v>Travel </c:v>
                </c:pt>
              </c:strCache>
            </c:strRef>
          </c:cat>
          <c:val>
            <c:numRef>
              <c:f>'PT Budget'!$C$13:$C$18</c:f>
              <c:numCache>
                <c:formatCode>_("$"* #,##0.00_);_("$"* \(#,##0.00\);_("$"* "-"??_);_(@_)</c:formatCode>
                <c:ptCount val="5"/>
                <c:pt idx="0">
                  <c:v>14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B2-4045-AF7E-95DADDFB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2</xdr:col>
      <xdr:colOff>1171575</xdr:colOff>
      <xdr:row>1</xdr:row>
      <xdr:rowOff>866775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434ED2AF-A63F-42F6-89C5-27933078C4B2}"/>
            </a:ext>
            <a:ext uri="{147F2762-F138-4A5C-976F-8EAC2B608ADB}">
              <a16:predDERef xmlns:a16="http://schemas.microsoft.com/office/drawing/2014/main" pred="{7D23317E-E9ED-4CFE-4FD6-0DE0E856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335280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23317E-E9ED-4CFE-4FD6-0DE0E856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695325</xdr:colOff>
      <xdr:row>3</xdr:row>
      <xdr:rowOff>295275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1795C91-AD12-E5C2-67F0-3043C510AA21}"/>
            </a:ext>
            <a:ext uri="{147F2762-F138-4A5C-976F-8EAC2B608ADB}">
              <a16:predDERef xmlns:a16="http://schemas.microsoft.com/office/drawing/2014/main" pred="{7D23317E-E9ED-4CFE-4FD6-0DE0E856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352800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9525</xdr:rowOff>
    </xdr:from>
    <xdr:to>
      <xdr:col>23</xdr:col>
      <xdr:colOff>66675</xdr:colOff>
      <xdr:row>32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E1CF1EA-83CF-E638-C119-D0A636F6E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9525</xdr:rowOff>
    </xdr:from>
    <xdr:to>
      <xdr:col>16</xdr:col>
      <xdr:colOff>0</xdr:colOff>
      <xdr:row>31</xdr:row>
      <xdr:rowOff>9525</xdr:rowOff>
    </xdr:to>
    <xdr:graphicFrame macro="">
      <xdr:nvGraphicFramePr>
        <xdr:cNvPr id="2" name="Chart 2" descr="Chart type: Clustered Column. 'Activity Description' by 'Conservation Action' and 'Status'&#10;&#10;Description automatically generated">
          <a:extLst>
            <a:ext uri="{FF2B5EF4-FFF2-40B4-BE49-F238E27FC236}">
              <a16:creationId xmlns:a16="http://schemas.microsoft.com/office/drawing/2014/main" id="{1F08B230-4616-DCB4-5103-F3D048675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180975</xdr:rowOff>
    </xdr:from>
    <xdr:to>
      <xdr:col>13</xdr:col>
      <xdr:colOff>47625</xdr:colOff>
      <xdr:row>29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AA8A2F2-EAB1-754D-DF48-1BA67DA49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3</xdr:row>
      <xdr:rowOff>0</xdr:rowOff>
    </xdr:from>
    <xdr:to>
      <xdr:col>25</xdr:col>
      <xdr:colOff>76200</xdr:colOff>
      <xdr:row>23</xdr:row>
      <xdr:rowOff>38100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EFEB656C-8E22-4AB2-5DF6-24F8BB7638FB}"/>
            </a:ext>
            <a:ext uri="{147F2762-F138-4A5C-976F-8EAC2B608ADB}">
              <a16:predDERef xmlns:a16="http://schemas.microsoft.com/office/drawing/2014/main" pred="{CAA8A2F2-EAB1-754D-DF48-1BA67DA49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10</xdr:row>
      <xdr:rowOff>180975</xdr:rowOff>
    </xdr:from>
    <xdr:to>
      <xdr:col>6</xdr:col>
      <xdr:colOff>1247775</xdr:colOff>
      <xdr:row>32</xdr:row>
      <xdr:rowOff>161925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09C3CD2-4EDF-7BC9-BF32-0E922B4D27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ctfca.sharepoint.com/sites/Habitat/Shared%20Documents/Land%20Stewardship%20Grants/2026%20Revamp/Application%20and%20Reporting%20Updates/Denman%20Objectvies%20Example.xlsx" TargetMode="External"/><Relationship Id="rId1" Type="http://schemas.openxmlformats.org/officeDocument/2006/relationships/externalLinkPath" Target="/sites/Habitat/Shared%20Documents/Land%20Stewardship%20Grants/2026%20Revamp/Application%20and%20Reporting%20Updates/Denman%20Objectvies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Application"/>
      <sheetName val="Budget Reporting"/>
      <sheetName val="Objectives"/>
      <sheetName val="Action Definitions"/>
      <sheetName val="List"/>
      <sheetName val="Examples"/>
      <sheetName val="PickList"/>
      <sheetName val="PT Site Objective Status"/>
      <sheetName val="PT Regional Objective Status"/>
      <sheetName val="PT Site Metrics"/>
      <sheetName val="PT Regional Metrics"/>
      <sheetName val="PT Regional Fund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88.543453472223" createdVersion="8" refreshedVersion="8" minRefreshableVersion="3" recordCount="13" xr:uid="{FCDB7662-9109-40F1-8754-0A597721E09F}">
  <cacheSource type="worksheet">
    <worksheetSource name="Table133"/>
  </cacheSource>
  <cacheFields count="12">
    <cacheField name="Project Number __ Name  - Expenditure Categories " numFmtId="0">
      <sharedItems count="14">
        <s v="Staff Labour "/>
        <s v="Contract Labour "/>
        <s v="LABOUR SUBTOTAL "/>
        <s v="Materials and Supplies "/>
        <s v="Travel "/>
        <s v="SUBTOTAL"/>
        <s v="Admin Fee"/>
        <s v="TOTAL "/>
        <s v="In-Kind Materials and Supplies"/>
        <s v="In-Kind Labour"/>
        <s v="In-Kind Cash"/>
        <s v="Other Additional Contributions"/>
        <s v="TOTAL OTHER FUNDING"/>
        <s v="Additional Contributions" u="1"/>
      </sharedItems>
    </cacheField>
    <cacheField name="Budget Request " numFmtId="0">
      <sharedItems containsString="0" containsBlank="1" containsNumber="1" minValue="40.17" maxValue="349.17"/>
    </cacheField>
    <cacheField name="Approved Budget " numFmtId="0">
      <sharedItems containsString="0" containsBlank="1" containsNumber="1" containsInteger="1" minValue="1" maxValue="1709"/>
    </cacheField>
    <cacheField name="Amount Spent in Year 1 of 3 " numFmtId="164">
      <sharedItems containsSemiMixedTypes="0" containsString="0" containsNumber="1" containsInteger="1" minValue="2" maxValue="352"/>
    </cacheField>
    <cacheField name="Description 1 - provide sufficient detail on each  category to support your expenditures e.g.  Staff labour includes x# of staff working x # days on Goal X, and In-kind contributions have the organization and approximate $ specified." numFmtId="0">
      <sharedItems containsNonDate="0" containsString="0" containsBlank="1"/>
    </cacheField>
    <cacheField name="Amount spent in Year 2 of 3" numFmtId="164">
      <sharedItems containsString="0" containsBlank="1" containsNumber="1" containsInteger="1" minValue="3" maxValue="27"/>
    </cacheField>
    <cacheField name="Description 2 - provide sufficient detail on each  category to support your expenditures e.g.  Staff labour includes x# of staff working x # days on Goal X, and In-kind contributions have the organization and approximate $ specified." numFmtId="0">
      <sharedItems containsNonDate="0" containsString="0" containsBlank="1"/>
    </cacheField>
    <cacheField name="Amount spent in Year 3 of 3" numFmtId="164">
      <sharedItems containsString="0" containsBlank="1" containsNumber="1" containsInteger="1" minValue="5" maxValue="35"/>
    </cacheField>
    <cacheField name="Description 3 - provide sufficient detail on each  category to support your expenditures e.g.  Staff labour includes x# of staff working x # days on Goal X, and In-kind contributions have the organization and approximate $ specified." numFmtId="0">
      <sharedItems containsNonDate="0" containsString="0" containsBlank="1"/>
    </cacheField>
    <cacheField name="Total Amount spent TO DATE" numFmtId="0">
      <sharedItems containsSemiMixedTypes="0" containsString="0" containsNumber="1" containsInteger="1" minValue="8" maxValue="414"/>
    </cacheField>
    <cacheField name="$ Remaining" numFmtId="0">
      <sharedItems containsString="0" containsBlank="1" containsNumber="1" containsInteger="1" minValue="-19" maxValue="1632"/>
    </cacheField>
    <cacheField name="Comments - add any other data relevant to your activity expenditures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88.543453472223" createdVersion="8" refreshedVersion="8" minRefreshableVersion="3" recordCount="48" xr:uid="{6505077C-3907-4088-942F-8C0A90F69938}">
  <cacheSource type="worksheet">
    <worksheetSource ref="F4:U52" sheet="Tab 2 Objectives"/>
  </cacheSource>
  <cacheFields count="16">
    <cacheField name="Site" numFmtId="0">
      <sharedItems containsSemiMixedTypes="0" containsString="0" containsNumber="1" containsInteger="1" minValue="1" maxValue="5" count="5">
        <n v="1"/>
        <n v="4"/>
        <n v="2"/>
        <n v="3"/>
        <n v="5" u="1"/>
      </sharedItems>
    </cacheField>
    <cacheField name="Conservation Action" numFmtId="0">
      <sharedItems count="9">
        <s v="   1b. Infrastructure Based"/>
        <s v="   1a. Ecosystem Based"/>
        <s v="2. Species Management"/>
        <s v="3. Awareness"/>
        <s v="5. Incentives"/>
        <s v="6. Planning &amp; Designation"/>
        <s v="9. Training"/>
        <s v="10. Relationship Building"/>
        <s v="8. Monitoring, Research &amp; Evaluation"/>
      </sharedItems>
    </cacheField>
    <cacheField name="Activity Description" numFmtId="0">
      <sharedItems/>
    </cacheField>
    <cacheField name="Metrics" numFmtId="0">
      <sharedItems count="31">
        <s v="Fencing installed (km)"/>
        <s v="Water channel restructured (km) "/>
        <s v="Repairs completed (#)"/>
        <s v="Beaver dam analogues (#)"/>
        <s v="Public resource created (#)"/>
        <s v="Nesting boxes installed (#)"/>
        <s v="Behaviour affected (#)"/>
        <s v="Other (specify in notes column)"/>
        <s v="Forest thinned (ha)"/>
        <s v="Individuals trained (#)"/>
        <s v="Documents created (#)"/>
        <s v="First Nations engagement (#)"/>
        <s v="Documents/plans updated (#)"/>
        <s v="Events held (#)"/>
        <s v="Co-management agreements (#)"/>
        <s v="Signs created and installed (#)"/>
        <s v="Species enhancing features installed (#)"/>
        <s v="Invasive species cut/mowed (m3)"/>
        <s v="Prescribed fires (ha)"/>
        <s v="Illegal dumping cleaned up (#)"/>
        <s v="Hydrological assessments completed (#)"/>
        <s v="Professional/consultants hired (#)"/>
        <s v="Stakeholder meetings held (#)"/>
        <s v="Invasive species removed (m³)"/>
        <s v="Maps created (#)"/>
        <s v="Behaviour affected (m3)"/>
        <s v="Infrastructure built (#)"/>
        <s v="Invasive species inventoried (#)"/>
        <s v="New partners involved (#)"/>
        <s v="Species cut/mowed (ha)"/>
        <s v="Hazards removed (#)"/>
      </sharedItems>
    </cacheField>
    <cacheField name="Target Value" numFmtId="0">
      <sharedItems containsSemiMixedTypes="0" containsString="0" containsNumber="1" containsInteger="1" minValue="1" maxValue="9"/>
    </cacheField>
    <cacheField name="Timeline" numFmtId="0">
      <sharedItems count="4">
        <s v="Year 2"/>
        <s v="Annually"/>
        <s v="Year 1"/>
        <s v="Year 3"/>
      </sharedItems>
    </cacheField>
    <cacheField name="Notes" numFmtId="0">
      <sharedItems containsNonDate="0" containsString="0" containsBlank="1"/>
    </cacheField>
    <cacheField name="Activity Total" numFmtId="164">
      <sharedItems containsSemiMixedTypes="0" containsString="0" containsNumber="1" containsInteger="1" minValue="1" maxValue="24"/>
    </cacheField>
    <cacheField name="Staff Labour" numFmtId="164">
      <sharedItems containsString="0" containsBlank="1" containsNumber="1" containsInteger="1" minValue="1" maxValue="8"/>
    </cacheField>
    <cacheField name="Contractor Labour" numFmtId="164">
      <sharedItems containsString="0" containsBlank="1" containsNumber="1" containsInteger="1" minValue="1" maxValue="8"/>
    </cacheField>
    <cacheField name="Labour Subtotal" numFmtId="164">
      <sharedItems containsSemiMixedTypes="0" containsString="0" containsNumber="1" containsInteger="1" minValue="0" maxValue="14"/>
    </cacheField>
    <cacheField name="Travel" numFmtId="164">
      <sharedItems containsString="0" containsBlank="1" containsNumber="1" containsInteger="1" minValue="1" maxValue="5"/>
    </cacheField>
    <cacheField name="Materials &amp; Supplies" numFmtId="164">
      <sharedItems containsString="0" containsBlank="1" containsNumber="1" containsInteger="1" minValue="1" maxValue="8"/>
    </cacheField>
    <cacheField name="Year" numFmtId="0">
      <sharedItems/>
    </cacheField>
    <cacheField name="Status" numFmtId="0">
      <sharedItems count="3">
        <s v="In Progress"/>
        <s v="Complete"/>
        <s v="Not Started"/>
      </sharedItems>
    </cacheField>
    <cacheField name="Actual Value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n v="66"/>
    <n v="1"/>
    <n v="5"/>
    <m/>
    <n v="7"/>
    <m/>
    <n v="8"/>
    <m/>
    <n v="20"/>
    <n v="-19"/>
    <m/>
  </r>
  <r>
    <x v="1"/>
    <n v="70"/>
    <n v="77"/>
    <n v="6"/>
    <m/>
    <n v="3"/>
    <m/>
    <n v="6"/>
    <m/>
    <n v="15"/>
    <n v="62"/>
    <m/>
  </r>
  <r>
    <x v="2"/>
    <n v="136"/>
    <n v="78"/>
    <n v="11"/>
    <m/>
    <n v="10"/>
    <m/>
    <n v="14"/>
    <m/>
    <n v="35"/>
    <n v="43"/>
    <m/>
  </r>
  <r>
    <x v="3"/>
    <n v="65"/>
    <n v="77"/>
    <n v="7"/>
    <m/>
    <n v="6"/>
    <m/>
    <n v="7"/>
    <m/>
    <n v="20"/>
    <n v="57"/>
    <m/>
  </r>
  <r>
    <x v="4"/>
    <n v="108"/>
    <n v="777"/>
    <n v="8"/>
    <m/>
    <m/>
    <m/>
    <m/>
    <m/>
    <n v="8"/>
    <n v="769"/>
    <m/>
  </r>
  <r>
    <x v="5"/>
    <n v="309"/>
    <n v="932"/>
    <n v="26"/>
    <m/>
    <n v="16"/>
    <m/>
    <n v="21"/>
    <m/>
    <n v="63"/>
    <n v="869"/>
    <m/>
  </r>
  <r>
    <x v="6"/>
    <n v="40.17"/>
    <n v="777"/>
    <n v="2"/>
    <m/>
    <n v="7"/>
    <m/>
    <n v="5"/>
    <m/>
    <n v="14"/>
    <n v="763"/>
    <m/>
  </r>
  <r>
    <x v="7"/>
    <n v="349.17"/>
    <n v="1709"/>
    <n v="28"/>
    <m/>
    <n v="23"/>
    <m/>
    <n v="26"/>
    <m/>
    <n v="77"/>
    <n v="1632"/>
    <m/>
  </r>
  <r>
    <x v="8"/>
    <m/>
    <m/>
    <n v="88"/>
    <m/>
    <n v="6"/>
    <m/>
    <n v="7"/>
    <m/>
    <n v="101"/>
    <m/>
    <m/>
  </r>
  <r>
    <x v="9"/>
    <m/>
    <m/>
    <n v="88"/>
    <m/>
    <n v="6"/>
    <m/>
    <n v="9"/>
    <m/>
    <n v="103"/>
    <m/>
    <m/>
  </r>
  <r>
    <x v="10"/>
    <m/>
    <m/>
    <n v="88"/>
    <m/>
    <n v="8"/>
    <m/>
    <n v="11"/>
    <m/>
    <n v="107"/>
    <m/>
    <m/>
  </r>
  <r>
    <x v="11"/>
    <m/>
    <m/>
    <n v="88"/>
    <m/>
    <n v="7"/>
    <m/>
    <n v="8"/>
    <m/>
    <n v="103"/>
    <m/>
    <m/>
  </r>
  <r>
    <x v="12"/>
    <m/>
    <m/>
    <n v="352"/>
    <m/>
    <n v="27"/>
    <m/>
    <n v="35"/>
    <m/>
    <n v="414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Install live stake cottonwoods along 60 metres of riverfront to reduce erosion and enhance habitat"/>
    <x v="0"/>
    <n v="1"/>
    <x v="0"/>
    <m/>
    <n v="12"/>
    <n v="1"/>
    <n v="2"/>
    <n v="3"/>
    <n v="4"/>
    <n v="5"/>
    <s v="Year 1"/>
    <x v="0"/>
    <n v="1"/>
  </r>
  <r>
    <x v="1"/>
    <x v="1"/>
    <s v="Something really really long and very in depth that will end up taking over 2 lines forcing the row height to increase hopefully"/>
    <x v="1"/>
    <n v="2"/>
    <x v="1"/>
    <m/>
    <n v="1"/>
    <n v="1"/>
    <m/>
    <n v="1"/>
    <m/>
    <m/>
    <s v="Year 1"/>
    <x v="1"/>
    <n v="2"/>
  </r>
  <r>
    <x v="1"/>
    <x v="0"/>
    <s v="Something really really long and very in depth that will end up taking over 2 lines forcing the row height to increase hopefully"/>
    <x v="2"/>
    <n v="3"/>
    <x v="2"/>
    <m/>
    <n v="8"/>
    <m/>
    <n v="5"/>
    <n v="5"/>
    <n v="3"/>
    <m/>
    <s v="Year 1"/>
    <x v="0"/>
    <n v="3"/>
  </r>
  <r>
    <x v="1"/>
    <x v="2"/>
    <s v="Something really really long and very in depth that will end up taking over 2 lines forcing the row height to increase hopefully"/>
    <x v="3"/>
    <n v="4"/>
    <x v="0"/>
    <m/>
    <n v="4"/>
    <m/>
    <m/>
    <n v="0"/>
    <m/>
    <n v="4"/>
    <s v="Year 1"/>
    <x v="0"/>
    <n v="4"/>
  </r>
  <r>
    <x v="1"/>
    <x v="3"/>
    <s v="Something really really long and very in depth that will end up taking over 2 lines forcing the row height to increase hopefully"/>
    <x v="4"/>
    <n v="5"/>
    <x v="1"/>
    <m/>
    <n v="12"/>
    <n v="2"/>
    <n v="5"/>
    <n v="7"/>
    <n v="2"/>
    <n v="3"/>
    <s v="Year 1"/>
    <x v="1"/>
    <n v="5"/>
  </r>
  <r>
    <x v="0"/>
    <x v="2"/>
    <s v="Something really really long and very in depth that will end up taking over 2 lines forcing the row height to increase hopefully"/>
    <x v="5"/>
    <n v="6"/>
    <x v="0"/>
    <m/>
    <n v="2"/>
    <m/>
    <m/>
    <n v="0"/>
    <n v="2"/>
    <m/>
    <s v="Year 1"/>
    <x v="2"/>
    <n v="6"/>
  </r>
  <r>
    <x v="2"/>
    <x v="4"/>
    <s v="Something really really long and very in depth that will end up taking over 2 lines forcing the row height to increase hopefully"/>
    <x v="6"/>
    <n v="7"/>
    <x v="2"/>
    <m/>
    <n v="6"/>
    <m/>
    <m/>
    <n v="0"/>
    <n v="3"/>
    <n v="3"/>
    <s v="Year 1"/>
    <x v="2"/>
    <n v="7"/>
  </r>
  <r>
    <x v="3"/>
    <x v="5"/>
    <s v="Something really really long and very in depth that will end up taking over 2 lines forcing the row height to increase hopefully"/>
    <x v="7"/>
    <n v="8"/>
    <x v="1"/>
    <m/>
    <n v="8"/>
    <m/>
    <n v="5"/>
    <n v="5"/>
    <m/>
    <n v="3"/>
    <s v="Year 1"/>
    <x v="2"/>
    <n v="8"/>
  </r>
  <r>
    <x v="0"/>
    <x v="1"/>
    <s v="Something really really long and very in depth that will end up taking over 2 lines forcing the row height to increase hopefully"/>
    <x v="8"/>
    <n v="9"/>
    <x v="0"/>
    <m/>
    <n v="3"/>
    <n v="3"/>
    <m/>
    <n v="3"/>
    <m/>
    <m/>
    <s v="Year 1"/>
    <x v="0"/>
    <n v="9"/>
  </r>
  <r>
    <x v="2"/>
    <x v="6"/>
    <s v="Something really really long and very in depth that will end up taking over 2 lines forcing the row height to increase hopefully"/>
    <x v="9"/>
    <n v="1"/>
    <x v="0"/>
    <m/>
    <n v="4"/>
    <m/>
    <m/>
    <n v="0"/>
    <n v="4"/>
    <m/>
    <s v="Year 1"/>
    <x v="0"/>
    <n v="1"/>
  </r>
  <r>
    <x v="3"/>
    <x v="6"/>
    <s v="Something really really long and very in depth that will end up taking over 2 lines forcing the row height to increase hopefully"/>
    <x v="10"/>
    <n v="2"/>
    <x v="2"/>
    <m/>
    <n v="2"/>
    <m/>
    <m/>
    <n v="0"/>
    <m/>
    <n v="2"/>
    <s v="Year 1"/>
    <x v="0"/>
    <n v="2"/>
  </r>
  <r>
    <x v="0"/>
    <x v="7"/>
    <s v="Something really really long and very in depth that will end up taking over 2 lines forcing the row height to increase hopefully"/>
    <x v="11"/>
    <n v="3"/>
    <x v="1"/>
    <m/>
    <n v="12"/>
    <m/>
    <n v="7"/>
    <n v="7"/>
    <n v="5"/>
    <m/>
    <s v="Year 1"/>
    <x v="1"/>
    <n v="3"/>
  </r>
  <r>
    <x v="2"/>
    <x v="7"/>
    <s v="Something really really long and very in depth that will end up taking over 2 lines forcing the row height to increase hopefully"/>
    <x v="11"/>
    <n v="4"/>
    <x v="1"/>
    <m/>
    <n v="2"/>
    <m/>
    <m/>
    <n v="0"/>
    <m/>
    <n v="2"/>
    <s v="Year 1"/>
    <x v="1"/>
    <n v="4"/>
  </r>
  <r>
    <x v="3"/>
    <x v="5"/>
    <s v="Something really really long and very in depth that will end up taking over 2 lines forcing the row height to increase hopefully"/>
    <x v="12"/>
    <n v="5"/>
    <x v="2"/>
    <m/>
    <n v="6"/>
    <n v="4"/>
    <m/>
    <n v="4"/>
    <m/>
    <n v="2"/>
    <s v="Year 1"/>
    <x v="1"/>
    <n v="5"/>
  </r>
  <r>
    <x v="2"/>
    <x v="3"/>
    <s v="Something really really long and very in depth that will end up taking over 2 lines forcing the row height to increase hopefully"/>
    <x v="13"/>
    <n v="6"/>
    <x v="0"/>
    <m/>
    <n v="1"/>
    <m/>
    <m/>
    <n v="0"/>
    <m/>
    <n v="1"/>
    <s v="Year 1"/>
    <x v="2"/>
    <n v="6"/>
  </r>
  <r>
    <x v="2"/>
    <x v="4"/>
    <s v="Something really really long and very in depth that will end up taking over 2 lines forcing the row height to increase hopefully"/>
    <x v="6"/>
    <n v="7"/>
    <x v="3"/>
    <m/>
    <n v="12"/>
    <m/>
    <n v="6"/>
    <n v="6"/>
    <n v="4"/>
    <n v="2"/>
    <s v="Year 1"/>
    <x v="1"/>
    <n v="7"/>
  </r>
  <r>
    <x v="2"/>
    <x v="4"/>
    <s v="Something really really long and very in depth that will end up taking over 2 lines forcing the row height to increase hopefully"/>
    <x v="6"/>
    <n v="8"/>
    <x v="1"/>
    <m/>
    <n v="1"/>
    <m/>
    <m/>
    <n v="0"/>
    <m/>
    <n v="1"/>
    <s v="Year 1"/>
    <x v="0"/>
    <n v="8"/>
  </r>
  <r>
    <x v="2"/>
    <x v="5"/>
    <s v="Something really really long and very in depth that will end up taking over 2 lines forcing the row height to increase hopefully"/>
    <x v="14"/>
    <n v="9"/>
    <x v="0"/>
    <m/>
    <n v="1"/>
    <m/>
    <m/>
    <n v="0"/>
    <m/>
    <n v="1"/>
    <s v="Year 1"/>
    <x v="1"/>
    <n v="9"/>
  </r>
  <r>
    <x v="2"/>
    <x v="2"/>
    <s v="Something really really long and very in depth that will end up taking over 2 lines forcing the row height to increase hopefully"/>
    <x v="5"/>
    <n v="1"/>
    <x v="2"/>
    <m/>
    <n v="8"/>
    <n v="5"/>
    <m/>
    <n v="5"/>
    <n v="2"/>
    <n v="1"/>
    <s v="Year 1"/>
    <x v="1"/>
    <n v="1"/>
  </r>
  <r>
    <x v="2"/>
    <x v="4"/>
    <s v="Something really really long and very in depth that will end up taking over 2 lines forcing the row height to increase hopefully"/>
    <x v="7"/>
    <n v="2"/>
    <x v="0"/>
    <m/>
    <n v="4"/>
    <m/>
    <n v="4"/>
    <n v="4"/>
    <m/>
    <m/>
    <s v="Year 1"/>
    <x v="1"/>
    <n v="2"/>
  </r>
  <r>
    <x v="2"/>
    <x v="3"/>
    <s v="Something really really long and very in depth that will end up taking over 2 lines forcing the row height to increase hopefully"/>
    <x v="15"/>
    <n v="3"/>
    <x v="2"/>
    <m/>
    <n v="5"/>
    <n v="5"/>
    <m/>
    <n v="5"/>
    <m/>
    <m/>
    <s v="Year 1"/>
    <x v="0"/>
    <n v="3"/>
  </r>
  <r>
    <x v="2"/>
    <x v="2"/>
    <s v="Something really really long and very in depth that will end up taking over 2 lines forcing the row height to increase hopefully"/>
    <x v="16"/>
    <n v="4"/>
    <x v="2"/>
    <m/>
    <n v="10"/>
    <n v="5"/>
    <n v="5"/>
    <n v="10"/>
    <m/>
    <m/>
    <s v="Year 1"/>
    <x v="0"/>
    <n v="4"/>
  </r>
  <r>
    <x v="2"/>
    <x v="1"/>
    <s v="Something really really long and very in depth that will end up taking over 2 lines forcing the row height to increase hopefully"/>
    <x v="17"/>
    <n v="5"/>
    <x v="0"/>
    <m/>
    <n v="8"/>
    <m/>
    <m/>
    <n v="0"/>
    <n v="4"/>
    <n v="4"/>
    <s v="Year 1"/>
    <x v="0"/>
    <n v="5"/>
  </r>
  <r>
    <x v="0"/>
    <x v="2"/>
    <s v="Something really really long and very in depth that will end up taking over 2 lines forcing the row height to increase hopefully"/>
    <x v="16"/>
    <n v="6"/>
    <x v="3"/>
    <m/>
    <n v="1"/>
    <m/>
    <m/>
    <n v="0"/>
    <m/>
    <n v="1"/>
    <s v="Year 1"/>
    <x v="1"/>
    <n v="6"/>
  </r>
  <r>
    <x v="0"/>
    <x v="3"/>
    <s v="Something really really long and very in depth that will end up taking over 2 lines forcing the row height to increase hopefully"/>
    <x v="15"/>
    <n v="7"/>
    <x v="3"/>
    <m/>
    <n v="2"/>
    <m/>
    <m/>
    <n v="0"/>
    <m/>
    <n v="2"/>
    <s v="Year 1"/>
    <x v="1"/>
    <n v="7"/>
  </r>
  <r>
    <x v="0"/>
    <x v="1"/>
    <s v="Something really really long and very in depth that will end up taking over 2 lines forcing the row height to increase hopefully"/>
    <x v="18"/>
    <n v="8"/>
    <x v="1"/>
    <m/>
    <n v="24"/>
    <n v="6"/>
    <n v="8"/>
    <n v="14"/>
    <n v="5"/>
    <n v="5"/>
    <s v="Year 1"/>
    <x v="1"/>
    <n v="8"/>
  </r>
  <r>
    <x v="0"/>
    <x v="6"/>
    <s v="Something really really long and very in depth that will end up taking over 2 lines forcing the row height to increase hopefully"/>
    <x v="7"/>
    <n v="9"/>
    <x v="1"/>
    <m/>
    <n v="7"/>
    <n v="7"/>
    <m/>
    <n v="7"/>
    <m/>
    <m/>
    <s v="Year 1"/>
    <x v="2"/>
    <n v="9"/>
  </r>
  <r>
    <x v="2"/>
    <x v="4"/>
    <s v="Something really really long and very in depth that will end up taking over 2 lines forcing the row height to increase hopefully"/>
    <x v="7"/>
    <n v="1"/>
    <x v="1"/>
    <m/>
    <n v="4"/>
    <m/>
    <m/>
    <n v="0"/>
    <m/>
    <n v="4"/>
    <s v="Year 1"/>
    <x v="2"/>
    <n v="1"/>
  </r>
  <r>
    <x v="3"/>
    <x v="5"/>
    <s v="Something really really long and very in depth that will end up taking over 2 lines forcing the row height to increase hopefully"/>
    <x v="10"/>
    <n v="2"/>
    <x v="1"/>
    <m/>
    <n v="9"/>
    <m/>
    <n v="6"/>
    <n v="6"/>
    <n v="3"/>
    <m/>
    <s v="Year 1"/>
    <x v="2"/>
    <n v="2"/>
  </r>
  <r>
    <x v="1"/>
    <x v="0"/>
    <s v="Something really really long and very in depth that will end up taking over 2 lines forcing the row height to increase hopefully"/>
    <x v="19"/>
    <n v="3"/>
    <x v="1"/>
    <m/>
    <n v="3"/>
    <m/>
    <m/>
    <n v="0"/>
    <m/>
    <n v="3"/>
    <s v="Year 1"/>
    <x v="2"/>
    <n v="3"/>
  </r>
  <r>
    <x v="1"/>
    <x v="8"/>
    <s v="Something really really long and very in depth that will end up taking over 2 lines forcing the row height to increase hopefully"/>
    <x v="20"/>
    <n v="4"/>
    <x v="1"/>
    <m/>
    <n v="13"/>
    <n v="8"/>
    <m/>
    <n v="8"/>
    <n v="2"/>
    <n v="3"/>
    <s v="Year 1"/>
    <x v="2"/>
    <n v="4"/>
  </r>
  <r>
    <x v="0"/>
    <x v="8"/>
    <s v="Something really really long and very in depth that will end up taking over 2 lines forcing the row height to increase hopefully"/>
    <x v="21"/>
    <n v="5"/>
    <x v="1"/>
    <m/>
    <n v="4"/>
    <m/>
    <m/>
    <n v="0"/>
    <m/>
    <n v="4"/>
    <s v="Year 1"/>
    <x v="2"/>
    <n v="5"/>
  </r>
  <r>
    <x v="2"/>
    <x v="6"/>
    <s v="Something really really long and very in depth that will end up taking over 2 lines forcing the row height to increase hopefully"/>
    <x v="9"/>
    <n v="6"/>
    <x v="0"/>
    <m/>
    <n v="8"/>
    <m/>
    <n v="3"/>
    <n v="3"/>
    <m/>
    <n v="5"/>
    <s v="Year 1"/>
    <x v="2"/>
    <n v="6"/>
  </r>
  <r>
    <x v="3"/>
    <x v="7"/>
    <s v="Something really really long and very in depth that will end up taking over 2 lines forcing the row height to increase hopefully"/>
    <x v="22"/>
    <n v="7"/>
    <x v="3"/>
    <m/>
    <n v="2"/>
    <m/>
    <m/>
    <n v="0"/>
    <m/>
    <n v="2"/>
    <s v="Year 1"/>
    <x v="1"/>
    <n v="7"/>
  </r>
  <r>
    <x v="3"/>
    <x v="1"/>
    <s v="Something really really long and very in depth that will end up taking over 2 lines forcing the row height to increase hopefully"/>
    <x v="23"/>
    <n v="8"/>
    <x v="2"/>
    <m/>
    <n v="6"/>
    <m/>
    <m/>
    <n v="0"/>
    <m/>
    <n v="6"/>
    <s v="Year 1"/>
    <x v="1"/>
    <n v="8"/>
  </r>
  <r>
    <x v="3"/>
    <x v="2"/>
    <s v="Something really really long and very in depth that will end up taking over 2 lines forcing the row height to increase hopefully"/>
    <x v="16"/>
    <n v="9"/>
    <x v="2"/>
    <m/>
    <n v="11"/>
    <n v="5"/>
    <m/>
    <n v="5"/>
    <n v="5"/>
    <n v="1"/>
    <s v="Year 1"/>
    <x v="1"/>
    <n v="9"/>
  </r>
  <r>
    <x v="3"/>
    <x v="3"/>
    <s v="Something really really long and very in depth that will end up taking over 2 lines forcing the row height to increase hopefully"/>
    <x v="24"/>
    <n v="1"/>
    <x v="0"/>
    <m/>
    <n v="4"/>
    <m/>
    <n v="4"/>
    <n v="4"/>
    <m/>
    <m/>
    <s v="Year 1"/>
    <x v="0"/>
    <n v="1"/>
  </r>
  <r>
    <x v="3"/>
    <x v="1"/>
    <s v="Something really really long and very in depth that will end up taking over 2 lines forcing the row height to increase hopefully"/>
    <x v="17"/>
    <n v="2"/>
    <x v="1"/>
    <m/>
    <n v="7"/>
    <m/>
    <m/>
    <n v="0"/>
    <m/>
    <n v="7"/>
    <s v="Year 1"/>
    <x v="0"/>
    <n v="2"/>
  </r>
  <r>
    <x v="3"/>
    <x v="4"/>
    <s v="Something really really long and very in depth that will end up taking over 2 lines forcing the row height to increase hopefully"/>
    <x v="25"/>
    <n v="3"/>
    <x v="3"/>
    <m/>
    <n v="4"/>
    <m/>
    <n v="4"/>
    <n v="4"/>
    <m/>
    <m/>
    <s v="Year 1"/>
    <x v="0"/>
    <n v="3"/>
  </r>
  <r>
    <x v="3"/>
    <x v="5"/>
    <s v="Something really really long and very in depth that will end up taking over 2 lines forcing the row height to increase hopefully"/>
    <x v="14"/>
    <n v="4"/>
    <x v="0"/>
    <m/>
    <n v="11"/>
    <n v="2"/>
    <m/>
    <n v="2"/>
    <n v="3"/>
    <n v="6"/>
    <s v="Year 1"/>
    <x v="0"/>
    <n v="4"/>
  </r>
  <r>
    <x v="3"/>
    <x v="0"/>
    <s v="Something really really long and very in depth that will end up taking over 2 lines forcing the row height to increase hopefully"/>
    <x v="26"/>
    <n v="5"/>
    <x v="3"/>
    <m/>
    <n v="8"/>
    <m/>
    <m/>
    <n v="0"/>
    <m/>
    <n v="8"/>
    <s v="Year 1"/>
    <x v="0"/>
    <n v="5"/>
  </r>
  <r>
    <x v="3"/>
    <x v="8"/>
    <s v="Something really really long and very in depth that will end up taking over 2 lines forcing the row height to increase hopefully"/>
    <x v="27"/>
    <n v="6"/>
    <x v="0"/>
    <m/>
    <n v="12"/>
    <m/>
    <n v="3"/>
    <n v="3"/>
    <n v="4"/>
    <n v="5"/>
    <s v="Year 1"/>
    <x v="0"/>
    <n v="6"/>
  </r>
  <r>
    <x v="3"/>
    <x v="6"/>
    <s v="Something really really long and very in depth that will end up taking over 2 lines forcing the row height to increase hopefully"/>
    <x v="10"/>
    <n v="7"/>
    <x v="3"/>
    <m/>
    <n v="4"/>
    <m/>
    <m/>
    <n v="0"/>
    <n v="4"/>
    <m/>
    <s v="Year 1"/>
    <x v="0"/>
    <n v="7"/>
  </r>
  <r>
    <x v="3"/>
    <x v="7"/>
    <s v="Something really really long and very in depth that will end up taking over 2 lines forcing the row height to increase hopefully"/>
    <x v="28"/>
    <n v="8"/>
    <x v="0"/>
    <m/>
    <n v="2"/>
    <m/>
    <m/>
    <n v="0"/>
    <m/>
    <n v="2"/>
    <s v="Year 1"/>
    <x v="1"/>
    <n v="8"/>
  </r>
  <r>
    <x v="3"/>
    <x v="1"/>
    <s v="Something really really long and very in depth that will end up taking over 2 lines forcing the row height to increase hopefully"/>
    <x v="29"/>
    <n v="1"/>
    <x v="2"/>
    <m/>
    <n v="7"/>
    <m/>
    <m/>
    <n v="0"/>
    <n v="3"/>
    <n v="4"/>
    <s v="Year 1"/>
    <x v="0"/>
    <n v="9"/>
  </r>
  <r>
    <x v="3"/>
    <x v="2"/>
    <s v="Something really really long and very in depth that will end up taking over 2 lines forcing the row height to increase hopefully"/>
    <x v="5"/>
    <n v="2"/>
    <x v="3"/>
    <m/>
    <n v="9"/>
    <n v="4"/>
    <n v="2"/>
    <n v="6"/>
    <m/>
    <n v="3"/>
    <s v="Year 1"/>
    <x v="1"/>
    <n v="1"/>
  </r>
  <r>
    <x v="3"/>
    <x v="3"/>
    <s v="Something really really long and very in depth that will end up taking over 2 lines forcing the row height to increase hopefully"/>
    <x v="24"/>
    <n v="3"/>
    <x v="1"/>
    <m/>
    <n v="8"/>
    <n v="4"/>
    <m/>
    <n v="4"/>
    <n v="2"/>
    <n v="2"/>
    <s v="Year 1"/>
    <x v="2"/>
    <n v="2"/>
  </r>
  <r>
    <x v="3"/>
    <x v="0"/>
    <s v="Something really really long and very in depth that will end up taking over 2 lines forcing the row height to increase hopefully"/>
    <x v="30"/>
    <n v="4"/>
    <x v="1"/>
    <m/>
    <n v="7"/>
    <n v="4"/>
    <n v="1"/>
    <n v="5"/>
    <n v="1"/>
    <n v="1"/>
    <s v="Year 1"/>
    <x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4B5232-8CAB-42EB-B8F8-E6A2CDDBDA95}" name="PivotTable8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9:D41" firstHeaderRow="0" firstDataRow="1" firstDataCol="1" rowPageCount="4" colPageCount="1"/>
  <pivotFields count="16">
    <pivotField axis="axisPage" compact="0" outline="0" multipleItemSelectionAllowed="1" showAll="0">
      <items count="6">
        <item x="0"/>
        <item x="2"/>
        <item x="3"/>
        <item x="1"/>
        <item m="1" x="4"/>
        <item t="default"/>
      </items>
    </pivotField>
    <pivotField axis="axisPage" compact="0" outline="0" multipleItemSelectionAllowed="1" showAll="0">
      <items count="10">
        <item x="1"/>
        <item x="0"/>
        <item x="7"/>
        <item x="2"/>
        <item x="3"/>
        <item x="4"/>
        <item x="5"/>
        <item x="8"/>
        <item x="6"/>
        <item t="default"/>
      </items>
    </pivotField>
    <pivotField compact="0" outline="0" showAll="0"/>
    <pivotField axis="axisRow" compact="0" outline="0" showAll="0">
      <items count="32">
        <item x="3"/>
        <item x="6"/>
        <item x="25"/>
        <item x="14"/>
        <item x="10"/>
        <item x="12"/>
        <item x="13"/>
        <item x="0"/>
        <item x="11"/>
        <item x="8"/>
        <item x="30"/>
        <item x="20"/>
        <item x="19"/>
        <item x="9"/>
        <item x="26"/>
        <item x="17"/>
        <item x="27"/>
        <item x="23"/>
        <item x="24"/>
        <item x="5"/>
        <item x="28"/>
        <item x="7"/>
        <item x="18"/>
        <item x="21"/>
        <item x="4"/>
        <item x="2"/>
        <item x="15"/>
        <item x="29"/>
        <item x="16"/>
        <item x="22"/>
        <item x="1"/>
        <item t="default"/>
      </items>
    </pivotField>
    <pivotField dataField="1" compact="0" outline="0" showAll="0"/>
    <pivotField axis="axisPage" compact="0" outline="0" showAll="0">
      <items count="5">
        <item x="1"/>
        <item x="2"/>
        <item x="0"/>
        <item x="3"/>
        <item t="default"/>
      </items>
    </pivotField>
    <pivotField compact="0" outline="0" showAll="0"/>
    <pivotField compact="0" numFmtId="164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Page" compact="0" outline="0" showAll="0">
      <items count="4">
        <item x="1"/>
        <item x="0"/>
        <item x="2"/>
        <item t="default"/>
      </items>
    </pivotField>
    <pivotField dataField="1" compact="0" outline="0" showAll="0"/>
  </pivotFields>
  <rowFields count="1">
    <field x="3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2">
    <i>
      <x/>
    </i>
    <i i="1">
      <x v="1"/>
    </i>
  </colItems>
  <pageFields count="4">
    <pageField fld="0" hier="-1"/>
    <pageField fld="1" hier="-1"/>
    <pageField fld="5" hier="-1"/>
    <pageField fld="14" hier="-1"/>
  </pageFields>
  <dataFields count="2">
    <dataField name="Sum of Actual Value" fld="15" baseField="0" baseItem="0"/>
    <dataField name="Sum of Target Value" fld="4" baseField="0" baseItem="0"/>
  </dataFields>
  <formats count="14">
    <format dxfId="119">
      <pivotArea field="3" type="button" dataOnly="0" labelOnly="1" outline="0" axis="axisRow" fieldPosition="0"/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7">
      <pivotArea grandRow="1" outline="0" collapsedLevelsAreSubtotals="1" fieldPosition="0"/>
    </format>
    <format dxfId="116">
      <pivotArea dataOnly="0" labelOnly="1" grandRow="1" outline="0" fieldPosition="0"/>
    </format>
    <format dxfId="115">
      <pivotArea field="3" type="button" dataOnly="0" labelOnly="1" outline="0" axis="axisRow" fieldPosition="0"/>
    </format>
    <format dxfId="1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">
      <pivotArea grandRow="1" outline="0" collapsedLevelsAreSubtotals="1" fieldPosition="0"/>
    </format>
    <format dxfId="112">
      <pivotArea dataOnly="0" labelOnly="1" grandRow="1" outline="0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3" type="button" dataOnly="0" labelOnly="1" outline="0" axis="axisRow" fieldPosition="0"/>
    </format>
    <format dxfId="108">
      <pivotArea dataOnly="0" labelOnly="1" outline="0" fieldPosition="0">
        <references count="1">
          <reference field="3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5E62FC-F0C9-4560-8400-CA22E67805C1}" name="PivotTable9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2">
  <location ref="B7:F18" firstHeaderRow="1" firstDataRow="2" firstDataCol="1" rowPageCount="2" colPageCount="1"/>
  <pivotFields count="16">
    <pivotField axis="axisPage" compact="0" outline="0" multipleItemSelectionAllowed="1" showAll="0">
      <items count="6">
        <item x="0"/>
        <item x="2"/>
        <item x="3"/>
        <item x="1"/>
        <item m="1" x="4"/>
        <item t="default"/>
      </items>
    </pivotField>
    <pivotField axis="axisRow" compact="0" outline="0" showAll="0">
      <items count="10">
        <item sd="0" x="1"/>
        <item x="0"/>
        <item sd="0" x="7"/>
        <item sd="0" x="2"/>
        <item sd="0" x="3"/>
        <item sd="0" x="4"/>
        <item sd="0" x="5"/>
        <item x="8"/>
        <item x="6"/>
        <item t="default"/>
      </items>
    </pivotField>
    <pivotField dataField="1" compact="0" outline="0" showAll="0"/>
    <pivotField compact="0" outline="0" showAll="0"/>
    <pivotField compact="0" outline="0" showAll="0"/>
    <pivotField axis="axisPage" compact="0" outline="0" showAll="0">
      <items count="5">
        <item x="1"/>
        <item x="2"/>
        <item x="0"/>
        <item x="3"/>
        <item t="default"/>
      </items>
    </pivotField>
    <pivotField compact="0" outline="0" showAll="0"/>
    <pivotField compact="0" numFmtId="164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Col" compact="0" outline="0" showAll="0">
      <items count="4">
        <item x="1"/>
        <item x="0"/>
        <item x="2"/>
        <item t="default"/>
      </items>
    </pivotField>
    <pivotField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4"/>
  </colFields>
  <colItems count="4">
    <i>
      <x/>
    </i>
    <i>
      <x v="1"/>
    </i>
    <i>
      <x v="2"/>
    </i>
    <i t="grand">
      <x/>
    </i>
  </colItems>
  <pageFields count="2">
    <pageField fld="5" hier="-1"/>
    <pageField fld="0" hier="-1"/>
  </pageFields>
  <dataFields count="1">
    <dataField name="Count of Activity Description" fld="2" subtotal="count" baseField="0" baseItem="0"/>
  </dataFields>
  <formats count="23">
    <format dxfId="105">
      <pivotArea field="1" type="button" dataOnly="0" labelOnly="1" outline="0" axis="axisRow" fieldPosition="0"/>
    </format>
    <format dxfId="104">
      <pivotArea dataOnly="0" labelOnly="1" outline="0" fieldPosition="0">
        <references count="1">
          <reference field="14" count="0"/>
        </references>
      </pivotArea>
    </format>
    <format dxfId="103">
      <pivotArea dataOnly="0" labelOnly="1" grandCol="1" outline="0" fieldPosition="0"/>
    </format>
    <format dxfId="102">
      <pivotArea grandRow="1" outline="0" collapsedLevelsAreSubtotals="1" fieldPosition="0"/>
    </format>
    <format dxfId="101">
      <pivotArea dataOnly="0" labelOnly="1" grandRow="1" outline="0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field="14" type="button" dataOnly="0" labelOnly="1" outline="0" axis="axisCol" fieldPosition="0"/>
    </format>
    <format dxfId="96">
      <pivotArea type="topRight" dataOnly="0" labelOnly="1" outline="0" fieldPosition="0"/>
    </format>
    <format dxfId="95">
      <pivotArea field="1" type="button" dataOnly="0" labelOnly="1" outline="0" axis="axisRow" fieldPosition="0"/>
    </format>
    <format dxfId="94">
      <pivotArea dataOnly="0" labelOnly="1" outline="0" fieldPosition="0">
        <references count="1">
          <reference field="1" count="0"/>
        </references>
      </pivotArea>
    </format>
    <format dxfId="93">
      <pivotArea dataOnly="0" labelOnly="1" grandRow="1" outline="0" fieldPosition="0"/>
    </format>
    <format dxfId="92">
      <pivotArea dataOnly="0" labelOnly="1" outline="0" fieldPosition="0">
        <references count="1">
          <reference field="14" count="0"/>
        </references>
      </pivotArea>
    </format>
    <format dxfId="91">
      <pivotArea dataOnly="0" labelOnly="1" grandCol="1" outline="0" fieldPosition="0"/>
    </format>
    <format dxfId="90">
      <pivotArea type="origin" dataOnly="0" labelOnly="1" outline="0" fieldPosition="0"/>
    </format>
    <format dxfId="89">
      <pivotArea field="14" type="button" dataOnly="0" labelOnly="1" outline="0" axis="axisCol" fieldPosition="0"/>
    </format>
    <format dxfId="88">
      <pivotArea type="topRight" dataOnly="0" labelOnly="1" outline="0" fieldPosition="0"/>
    </format>
    <format dxfId="87">
      <pivotArea field="1" type="button" dataOnly="0" labelOnly="1" outline="0" axis="axisRow" fieldPosition="0"/>
    </format>
    <format dxfId="86">
      <pivotArea dataOnly="0" labelOnly="1" outline="0" fieldPosition="0">
        <references count="1">
          <reference field="14" count="0"/>
        </references>
      </pivotArea>
    </format>
    <format dxfId="85">
      <pivotArea dataOnly="0" labelOnly="1" grandCol="1" outline="0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</formats>
  <chartFormats count="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6B7B59-C4CC-4AC9-B708-7B341F17024E}" name="PivotTable10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8:C18" firstHeaderRow="1" firstDataRow="1" firstDataCol="1" rowPageCount="3" colPageCount="1"/>
  <pivotFields count="16">
    <pivotField axis="axisPage" compact="0" outline="0" showAll="0">
      <items count="6">
        <item x="0"/>
        <item x="2"/>
        <item x="3"/>
        <item x="1"/>
        <item m="1" x="4"/>
        <item t="default"/>
      </items>
    </pivotField>
    <pivotField axis="axisRow" compact="0" outline="0" showAll="0">
      <items count="10">
        <item x="1"/>
        <item x="0"/>
        <item x="7"/>
        <item x="2"/>
        <item x="3"/>
        <item x="4"/>
        <item x="5"/>
        <item x="8"/>
        <item x="6"/>
        <item t="default"/>
      </items>
    </pivotField>
    <pivotField dataField="1" compact="0" outline="0" showAll="0"/>
    <pivotField compact="0" outline="0" showAll="0"/>
    <pivotField compact="0" outline="0" showAll="0"/>
    <pivotField axis="axisPage" compact="0" outline="0" showAll="0">
      <items count="5">
        <item x="1"/>
        <item x="2"/>
        <item x="0"/>
        <item x="3"/>
        <item t="default"/>
      </items>
    </pivotField>
    <pivotField compact="0" outline="0" showAll="0"/>
    <pivotField compact="0" numFmtId="164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Page" compact="0" outline="0" showAll="0">
      <items count="4">
        <item x="1"/>
        <item x="0"/>
        <item x="2"/>
        <item t="default"/>
      </items>
    </pivotField>
    <pivotField compact="0" outline="0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ageFields count="3">
    <pageField fld="0" hier="-1"/>
    <pageField fld="5" hier="-1"/>
    <pageField fld="14" hier="-1"/>
  </pageFields>
  <dataFields count="1">
    <dataField name="Count of Activity Description" fld="2" subtotal="count" baseField="0" baseItem="0"/>
  </dataFields>
  <formats count="21">
    <format dxfId="61">
      <pivotArea type="all" dataOnly="0" outline="0" fieldPosition="0"/>
    </format>
    <format dxfId="60">
      <pivotArea outline="0" collapsedLevelsAreSubtotals="1" fieldPosition="0"/>
    </format>
    <format dxfId="59">
      <pivotArea dataOnly="0" labelOnly="1" outline="0" fieldPosition="0">
        <references count="1">
          <reference field="1" count="0"/>
        </references>
      </pivotArea>
    </format>
    <format dxfId="58">
      <pivotArea field="1" type="button" dataOnly="0" labelOnly="1" outline="0" axis="axisRow" fieldPosition="0"/>
    </format>
    <format dxfId="57">
      <pivotArea dataOnly="0" labelOnly="1" outline="0" axis="axisValues" fieldPosition="0"/>
    </format>
    <format dxfId="56">
      <pivotArea grandRow="1" outline="0" collapsedLevelsAreSubtotals="1" fieldPosition="0"/>
    </format>
    <format dxfId="55">
      <pivotArea dataOnly="0" labelOnly="1" grandRow="1" outline="0" fieldPosition="0"/>
    </format>
    <format dxfId="54">
      <pivotArea field="1" type="button" dataOnly="0" labelOnly="1" outline="0" axis="axisRow" fieldPosition="0"/>
    </format>
    <format dxfId="53">
      <pivotArea dataOnly="0" labelOnly="1" outline="0" axis="axisValues" fieldPosition="0"/>
    </format>
    <format dxfId="52">
      <pivotArea grandRow="1" outline="0" collapsedLevelsAreSubtotals="1" fieldPosition="0"/>
    </format>
    <format dxfId="51">
      <pivotArea dataOnly="0" labelOnly="1" grandRow="1" outline="0" fieldPosition="0"/>
    </format>
    <format dxfId="50">
      <pivotArea field="1" type="button" dataOnly="0" labelOnly="1" outline="0" axis="axisRow" fieldPosition="0"/>
    </format>
    <format dxfId="49">
      <pivotArea dataOnly="0" labelOnly="1" outline="0" axis="axisValues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1" type="button" dataOnly="0" labelOnly="1" outline="0" axis="axisRow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</formats>
  <chartFormats count="10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7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C0DAA6-B00A-4DF8-969B-445071D3674E}" name="PivotTable1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25:C30" firstHeaderRow="1" firstDataRow="1" firstDataCol="1" rowPageCount="4" colPageCount="1"/>
  <pivotFields count="16">
    <pivotField axis="axisPage" compact="0" outline="0" showAll="0">
      <items count="6">
        <item x="0"/>
        <item x="2"/>
        <item x="3"/>
        <item x="1"/>
        <item m="1" x="4"/>
        <item t="default"/>
      </items>
    </pivotField>
    <pivotField axis="axisPage" compact="0" outline="0" multipleItemSelectionAllowed="1" showAll="0">
      <items count="10">
        <item h="1" x="1"/>
        <item h="1" x="0"/>
        <item h="1" x="7"/>
        <item h="1" x="2"/>
        <item h="1" x="3"/>
        <item h="1" x="4"/>
        <item x="5"/>
        <item h="1" x="8"/>
        <item h="1" x="6"/>
        <item t="default"/>
      </items>
    </pivotField>
    <pivotField dataField="1" compact="0" outline="0" showAll="0"/>
    <pivotField axis="axisRow" compact="0" outline="0" showAll="0">
      <items count="32">
        <item x="3"/>
        <item x="6"/>
        <item x="25"/>
        <item x="14"/>
        <item x="10"/>
        <item x="12"/>
        <item x="13"/>
        <item x="0"/>
        <item x="11"/>
        <item x="8"/>
        <item x="30"/>
        <item x="20"/>
        <item x="19"/>
        <item x="9"/>
        <item x="26"/>
        <item x="17"/>
        <item x="27"/>
        <item x="23"/>
        <item x="24"/>
        <item x="5"/>
        <item x="28"/>
        <item x="7"/>
        <item x="18"/>
        <item x="21"/>
        <item x="4"/>
        <item x="2"/>
        <item x="15"/>
        <item x="29"/>
        <item x="16"/>
        <item x="22"/>
        <item x="1"/>
        <item t="default"/>
      </items>
    </pivotField>
    <pivotField compact="0" outline="0" showAll="0"/>
    <pivotField axis="axisPage" compact="0" outline="0" showAll="0">
      <items count="5">
        <item x="1"/>
        <item x="2"/>
        <item x="0"/>
        <item x="3"/>
        <item t="default"/>
      </items>
    </pivotField>
    <pivotField compact="0" outline="0" showAll="0"/>
    <pivotField compact="0" numFmtId="164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axis="axisPage" compact="0" outline="0" showAll="0">
      <items count="4">
        <item x="1"/>
        <item x="0"/>
        <item x="2"/>
        <item t="default"/>
      </items>
    </pivotField>
    <pivotField compact="0" outline="0" showAll="0"/>
  </pivotFields>
  <rowFields count="1">
    <field x="3"/>
  </rowFields>
  <rowItems count="5">
    <i>
      <x v="3"/>
    </i>
    <i>
      <x v="4"/>
    </i>
    <i>
      <x v="5"/>
    </i>
    <i>
      <x v="21"/>
    </i>
    <i t="grand">
      <x/>
    </i>
  </rowItems>
  <colItems count="1">
    <i/>
  </colItems>
  <pageFields count="4">
    <pageField fld="0" hier="-1"/>
    <pageField fld="1" hier="-1"/>
    <pageField fld="5" hier="-1"/>
    <pageField fld="14" hier="-1"/>
  </pageFields>
  <dataFields count="1">
    <dataField name="Count of Activity Description" fld="2" subtotal="count" baseField="0" baseItem="0"/>
  </dataFields>
  <formats count="21">
    <format dxfId="82">
      <pivotArea type="all" dataOnly="0" outline="0" fieldPosition="0"/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3" count="4">
            <x v="3"/>
            <x v="4"/>
            <x v="5"/>
            <x v="21"/>
          </reference>
        </references>
      </pivotArea>
    </format>
    <format dxfId="79">
      <pivotArea field="3" type="button" dataOnly="0" labelOnly="1" outline="0" axis="axisRow" fieldPosition="0"/>
    </format>
    <format dxfId="78">
      <pivotArea dataOnly="0" labelOnly="1" outline="0" axis="axisValues" fieldPosition="0"/>
    </format>
    <format dxfId="77">
      <pivotArea grandRow="1" outline="0" collapsedLevelsAreSubtotals="1" fieldPosition="0"/>
    </format>
    <format dxfId="76">
      <pivotArea dataOnly="0" labelOnly="1" grandRow="1" outline="0" fieldPosition="0"/>
    </format>
    <format dxfId="75">
      <pivotArea field="3" type="button" dataOnly="0" labelOnly="1" outline="0" axis="axisRow" fieldPosition="0"/>
    </format>
    <format dxfId="74">
      <pivotArea dataOnly="0" labelOnly="1" outline="0" axis="axisValues" fieldPosition="0"/>
    </format>
    <format dxfId="73">
      <pivotArea grandRow="1" outline="0" collapsedLevelsAreSubtotals="1" fieldPosition="0"/>
    </format>
    <format dxfId="72">
      <pivotArea dataOnly="0" labelOnly="1" grandRow="1" outline="0" fieldPosition="0"/>
    </format>
    <format dxfId="71">
      <pivotArea field="3" type="button" dataOnly="0" labelOnly="1" outline="0" axis="axisRow" fieldPosition="0"/>
    </format>
    <format dxfId="70">
      <pivotArea dataOnly="0" labelOnly="1" outline="0" axis="axisValues" fieldPosition="0"/>
    </format>
    <format dxfId="69">
      <pivotArea grandRow="1" outline="0" collapsedLevelsAreSubtotals="1" fieldPosition="0"/>
    </format>
    <format dxfId="68">
      <pivotArea dataOnly="0" labelOnly="1" grandRow="1" outline="0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3" type="button" dataOnly="0" labelOnly="1" outline="0" axis="axisRow" fieldPosition="0"/>
    </format>
    <format dxfId="64">
      <pivotArea dataOnly="0" labelOnly="1" outline="0" fieldPosition="0">
        <references count="1">
          <reference field="3" count="4">
            <x v="3"/>
            <x v="4"/>
            <x v="5"/>
            <x v="2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1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17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22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27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30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1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16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3" count="1" selected="0">
            <x v="23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3" count="1" selected="0">
            <x v="2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FCAA4B-3993-4D4F-9FB3-F5E94975D85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Budget Categories">
  <location ref="B4:H10" firstHeaderRow="0" firstDataRow="1" firstDataCol="1"/>
  <pivotFields count="12">
    <pivotField axis="axisRow" showAll="0">
      <items count="15">
        <item h="1" m="1" x="13"/>
        <item x="6"/>
        <item x="1"/>
        <item h="1" x="10"/>
        <item h="1" x="9"/>
        <item h="1" x="8"/>
        <item h="1" x="2"/>
        <item x="3"/>
        <item x="0"/>
        <item h="1" x="5"/>
        <item h="1" x="7"/>
        <item h="1" x="12"/>
        <item x="4"/>
        <item h="1" x="11"/>
        <item t="default"/>
      </items>
    </pivotField>
    <pivotField showAll="0"/>
    <pivotField dataField="1" showAll="0"/>
    <pivotField dataField="1" numFmtId="164" showAll="0"/>
    <pivotField showAll="0"/>
    <pivotField dataField="1" showAll="0"/>
    <pivotField showAll="0"/>
    <pivotField dataField="1" showAll="0"/>
    <pivotField showAll="0"/>
    <pivotField dataField="1" showAll="0"/>
    <pivotField dataField="1" showAll="0"/>
    <pivotField showAll="0"/>
  </pivotFields>
  <rowFields count="1">
    <field x="0"/>
  </rowFields>
  <rowItems count="6">
    <i>
      <x v="1"/>
    </i>
    <i>
      <x v="2"/>
    </i>
    <i>
      <x v="7"/>
    </i>
    <i>
      <x v="8"/>
    </i>
    <i>
      <x v="12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Approved Budget " fld="2" baseField="0" baseItem="0"/>
    <dataField name="Sum of Amount Spent in Year 1 of 3 " fld="3" baseField="0" baseItem="0" numFmtId="165"/>
    <dataField name="Sum of Amount spent in Year 2 of 3" fld="5" baseField="0" baseItem="0" numFmtId="165"/>
    <dataField name="Sum of Amount spent in Year 3 of 3" fld="7" baseField="0" baseItem="0"/>
    <dataField name="Sum of Total Amount spent TO DATE" fld="9" baseField="0" baseItem="0"/>
    <dataField name="Sum of $ Remaining" fld="10" baseField="0" baseItem="0"/>
  </dataFields>
  <formats count="24">
    <format dxfId="2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2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0D5190-4FF7-44AA-8188-3AB907D15F7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B12:C18" firstHeaderRow="1" firstDataRow="1" firstDataCol="1"/>
  <pivotFields count="12">
    <pivotField name="Budget Categories" axis="axisRow" compact="0" outline="0" showAll="0">
      <items count="15">
        <item m="1" x="13"/>
        <item x="6"/>
        <item x="1"/>
        <item h="1" x="10"/>
        <item h="1" x="9"/>
        <item h="1" x="8"/>
        <item h="1" x="2"/>
        <item x="3"/>
        <item h="1" x="11"/>
        <item x="0"/>
        <item h="1" x="5"/>
        <item h="1" x="7"/>
        <item h="1" x="12"/>
        <item x="4"/>
        <item t="default"/>
      </items>
    </pivotField>
    <pivotField compact="0" outline="0" showAll="0"/>
    <pivotField compact="0" outline="0" showAll="0"/>
    <pivotField compact="0" numFmtId="16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</pivotFields>
  <rowFields count="1">
    <field x="0"/>
  </rowFields>
  <rowItems count="6">
    <i>
      <x v="1"/>
    </i>
    <i>
      <x v="2"/>
    </i>
    <i>
      <x v="7"/>
    </i>
    <i>
      <x v="9"/>
    </i>
    <i>
      <x v="13"/>
    </i>
    <i t="grand">
      <x/>
    </i>
  </rowItems>
  <colItems count="1">
    <i/>
  </colItems>
  <dataFields count="1">
    <dataField name="Sum of Total Amount spent TO DATE" fld="9" baseField="0" baseItem="0"/>
  </dataFields>
  <formats count="15">
    <format dxfId="40">
      <pivotArea outline="0" collapsedLevelsAreSubtotals="1" fieldPosition="0"/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field="0" type="button" dataOnly="0" labelOnly="1" outline="0" axis="axisRow" fieldPosition="0"/>
    </format>
    <format dxfId="36">
      <pivotArea dataOnly="0" labelOnly="1" outline="0" axis="axisValues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</formats>
  <chartFormats count="6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01C808-1EF0-4393-AD3F-FCEB84501EF8}" name="Table133" displayName="Table133" ref="D2:O15" totalsRowShown="0" headerRowDxfId="136" dataDxfId="134" headerRowBorderDxfId="135" tableBorderDxfId="133" totalsRowBorderDxfId="132">
  <autoFilter ref="D2:O15" xr:uid="{7708CED6-FF6E-459C-AC11-A425618ECF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2" xr3:uid="{8608DBBE-40F0-4A54-BC50-15FD974104EB}" name="Project Number __ Name  - Expenditure Categories " dataDxfId="131"/>
    <tableColumn id="6" xr3:uid="{739F816D-2A39-4B6E-89FA-605341D73591}" name="Budget Request " dataDxfId="130">
      <calculatedColumnFormula>'Tab 2 Objectives'!#REF!</calculatedColumnFormula>
    </tableColumn>
    <tableColumn id="3" xr3:uid="{09CA0B5B-7FC5-44F0-9FBB-3562B5469FE8}" name="Approved Budget " dataDxfId="129" dataCellStyle="Currency"/>
    <tableColumn id="4" xr3:uid="{13F7D67E-9775-4E0E-9E97-7C39550B40C1}" name="Amount Spent in Year 1 of 3 " dataDxfId="128" dataCellStyle="Currency"/>
    <tableColumn id="5" xr3:uid="{8E90294D-24B0-4274-8566-03CAA5054B09}" name="Description 1 - provide sufficient detail on each  category to support your expenditures e.g.  Staff labour includes x# of staff working x # days on Goal X.  For In-kind contributions list the organization and approximate $ specified." dataDxfId="127" dataCellStyle="Currency"/>
    <tableColumn id="7" xr3:uid="{286893BA-232B-4B6C-9287-BAC82291F54C}" name="Amount spent in Year 2 of 3" dataDxfId="126" dataCellStyle="Currency"/>
    <tableColumn id="18" xr3:uid="{A51694C3-DA25-4B9A-A771-A826A8F7D7EC}" name="Description 2 - provide sufficient detail on each  category to support your expenditures e.g.  Staff labour includes x# of staff working x # days on Goal X, and In-kind contributions have the organization and approximate $ specified." dataDxfId="125" dataCellStyle="Currency"/>
    <tableColumn id="23" xr3:uid="{1B4A0CD5-64DE-44E3-BDE1-22E128E8FE30}" name="Amount spent in Year 3 of 3" dataDxfId="124" dataCellStyle="Currency"/>
    <tableColumn id="22" xr3:uid="{D7DE4A41-6E7F-4F09-9AB0-C63422025867}" name="Description 3 - provide sufficient detail on each  category to support your expenditures e.g.  Staff labour includes x# of staff working x # days on Goal X, and In-kind contributions have the organization and approximate $ specified." dataDxfId="123" dataCellStyle="Currency"/>
    <tableColumn id="16" xr3:uid="{36828418-6701-4FC0-A4CA-7DF784B3BEC7}" name="Total Amount spent TO DATE" dataDxfId="122">
      <calculatedColumnFormula>SUM(G3+I3+K3)</calculatedColumnFormula>
    </tableColumn>
    <tableColumn id="1" xr3:uid="{8F3394C2-FC65-4D55-AC36-CF9F6BD29246}" name="$ Remaining" dataDxfId="121" dataCellStyle="Currency">
      <calculatedColumnFormula>Table133[[#This Row],[Approved Budget ]]-Table133[[#This Row],[Total Amount spent TO DATE]]</calculatedColumnFormula>
    </tableColumn>
    <tableColumn id="12" xr3:uid="{73D4F5C2-F716-4D0C-815F-A38886E94A67}" name="Comments - add any other data relevant to your activity expenditures " dataDxfId="12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191E-3EA9-4479-AF43-262DD22FF26D}">
  <sheetPr>
    <tabColor rgb="FF00948D"/>
  </sheetPr>
  <dimension ref="B2:O15"/>
  <sheetViews>
    <sheetView topLeftCell="D1" workbookViewId="0">
      <selection activeCell="H2" sqref="H2"/>
    </sheetView>
  </sheetViews>
  <sheetFormatPr defaultColWidth="9.140625" defaultRowHeight="15" x14ac:dyDescent="0.25"/>
  <cols>
    <col min="1" max="1" width="3.7109375" style="2" customWidth="1"/>
    <col min="2" max="2" width="32.85546875" style="3" customWidth="1"/>
    <col min="3" max="3" width="17.7109375" style="2" customWidth="1"/>
    <col min="4" max="5" width="32.7109375" style="2" customWidth="1"/>
    <col min="6" max="6" width="29" style="2" customWidth="1"/>
    <col min="7" max="7" width="19" style="2" customWidth="1"/>
    <col min="8" max="8" width="89.5703125" style="2" customWidth="1"/>
    <col min="9" max="9" width="19" style="2" customWidth="1"/>
    <col min="10" max="10" width="89.5703125" style="2" customWidth="1"/>
    <col min="11" max="11" width="19" style="2" customWidth="1"/>
    <col min="12" max="12" width="89.5703125" style="2" customWidth="1"/>
    <col min="13" max="13" width="20.5703125" style="2" customWidth="1"/>
    <col min="14" max="14" width="20.140625" style="2" customWidth="1"/>
    <col min="15" max="15" width="54.85546875" style="2" customWidth="1"/>
    <col min="16" max="16384" width="9.140625" style="2"/>
  </cols>
  <sheetData>
    <row r="2" spans="2:15" s="12" customFormat="1" ht="99" customHeight="1" x14ac:dyDescent="0.25">
      <c r="B2" s="4"/>
      <c r="C2" s="5"/>
      <c r="D2" s="6" t="s">
        <v>0</v>
      </c>
      <c r="E2" s="7" t="s">
        <v>1</v>
      </c>
      <c r="F2" s="7" t="s">
        <v>2</v>
      </c>
      <c r="G2" s="8" t="s">
        <v>3</v>
      </c>
      <c r="H2" s="8" t="s">
        <v>222</v>
      </c>
      <c r="I2" s="9" t="s">
        <v>4</v>
      </c>
      <c r="J2" s="9" t="s">
        <v>5</v>
      </c>
      <c r="K2" s="10" t="s">
        <v>6</v>
      </c>
      <c r="L2" s="10" t="s">
        <v>7</v>
      </c>
      <c r="M2" s="7" t="s">
        <v>8</v>
      </c>
      <c r="N2" s="7" t="s">
        <v>9</v>
      </c>
      <c r="O2" s="11" t="s">
        <v>10</v>
      </c>
    </row>
    <row r="3" spans="2:15" ht="45" customHeight="1" x14ac:dyDescent="0.25">
      <c r="B3" s="14" t="s">
        <v>11</v>
      </c>
      <c r="C3" s="15"/>
      <c r="D3" s="16" t="s">
        <v>12</v>
      </c>
      <c r="E3" s="17">
        <f>'Tab 2 Objectives'!N56</f>
        <v>0</v>
      </c>
      <c r="F3" s="18"/>
      <c r="G3" s="18"/>
      <c r="H3" s="19"/>
      <c r="I3" s="18"/>
      <c r="J3" s="20"/>
      <c r="K3" s="18"/>
      <c r="L3" s="21"/>
      <c r="M3" s="22">
        <f t="shared" ref="M3:M13" si="0">SUM(G3+I3+K3)</f>
        <v>0</v>
      </c>
      <c r="N3" s="23">
        <f>Table133[[#This Row],[Approved Budget ]]-Table133[[#This Row],[Total Amount spent TO DATE]]</f>
        <v>0</v>
      </c>
      <c r="O3" s="24"/>
    </row>
    <row r="4" spans="2:15" ht="47.25" customHeight="1" x14ac:dyDescent="0.25">
      <c r="B4" s="25" t="s">
        <v>13</v>
      </c>
      <c r="C4" s="15"/>
      <c r="D4" s="16" t="s">
        <v>14</v>
      </c>
      <c r="E4" s="26">
        <f>'Tab 2 Objectives'!O56</f>
        <v>0</v>
      </c>
      <c r="F4" s="18"/>
      <c r="G4" s="18"/>
      <c r="H4" s="19"/>
      <c r="I4" s="18"/>
      <c r="J4" s="27"/>
      <c r="K4" s="18"/>
      <c r="L4" s="21"/>
      <c r="M4" s="22">
        <f t="shared" si="0"/>
        <v>0</v>
      </c>
      <c r="N4" s="23">
        <f>Table133[[#This Row],[Approved Budget ]]-Table133[[#This Row],[Total Amount spent TO DATE]]</f>
        <v>0</v>
      </c>
      <c r="O4" s="24"/>
    </row>
    <row r="5" spans="2:15" ht="15.75" customHeight="1" x14ac:dyDescent="0.25">
      <c r="B5" s="210" t="s">
        <v>15</v>
      </c>
      <c r="C5" s="15"/>
      <c r="D5" s="29" t="s">
        <v>16</v>
      </c>
      <c r="E5" s="30">
        <f>'Tab 2 Objectives'!P56</f>
        <v>0</v>
      </c>
      <c r="F5" s="30">
        <f>SUM(F3:F4)</f>
        <v>0</v>
      </c>
      <c r="G5" s="31">
        <f>SUM(G3:G4)</f>
        <v>0</v>
      </c>
      <c r="H5" s="32"/>
      <c r="I5" s="31">
        <f t="shared" ref="I5:M5" si="1">SUM(I3:I4)</f>
        <v>0</v>
      </c>
      <c r="J5" s="33"/>
      <c r="K5" s="31">
        <f t="shared" si="1"/>
        <v>0</v>
      </c>
      <c r="L5" s="32"/>
      <c r="M5" s="34">
        <f t="shared" si="1"/>
        <v>0</v>
      </c>
      <c r="N5" s="35">
        <f>Table133[[#This Row],[Approved Budget ]]-Table133[[#This Row],[Total Amount spent TO DATE]]</f>
        <v>0</v>
      </c>
      <c r="O5" s="36"/>
    </row>
    <row r="6" spans="2:15" ht="44.25" customHeight="1" x14ac:dyDescent="0.25">
      <c r="B6" s="210"/>
      <c r="C6" s="15"/>
      <c r="D6" s="16" t="s">
        <v>17</v>
      </c>
      <c r="E6" s="26">
        <f>'Tab 2 Objectives'!Q56</f>
        <v>0</v>
      </c>
      <c r="F6" s="18"/>
      <c r="G6" s="18"/>
      <c r="H6" s="19"/>
      <c r="I6" s="18"/>
      <c r="J6" s="27"/>
      <c r="K6" s="18"/>
      <c r="L6" s="21"/>
      <c r="M6" s="22">
        <f t="shared" si="0"/>
        <v>0</v>
      </c>
      <c r="N6" s="23">
        <f>Table133[[#This Row],[Approved Budget ]]-Table133[[#This Row],[Total Amount spent TO DATE]]</f>
        <v>0</v>
      </c>
      <c r="O6" s="24"/>
    </row>
    <row r="7" spans="2:15" ht="60.75" customHeight="1" x14ac:dyDescent="0.25">
      <c r="B7" s="211" t="s">
        <v>15</v>
      </c>
      <c r="C7" s="15"/>
      <c r="D7" s="16" t="s">
        <v>18</v>
      </c>
      <c r="E7" s="26">
        <f>'Tab 2 Objectives'!R56</f>
        <v>0</v>
      </c>
      <c r="F7" s="18"/>
      <c r="G7" s="18"/>
      <c r="H7" s="19"/>
      <c r="I7" s="18"/>
      <c r="J7" s="27"/>
      <c r="K7" s="18"/>
      <c r="L7" s="21"/>
      <c r="M7" s="22">
        <f t="shared" si="0"/>
        <v>0</v>
      </c>
      <c r="N7" s="23">
        <f>Table133[[#This Row],[Approved Budget ]]-Table133[[#This Row],[Total Amount spent TO DATE]]</f>
        <v>0</v>
      </c>
      <c r="O7" s="24"/>
    </row>
    <row r="8" spans="2:15" x14ac:dyDescent="0.25">
      <c r="B8" s="211"/>
      <c r="C8" s="15"/>
      <c r="D8" s="29" t="s">
        <v>19</v>
      </c>
      <c r="E8" s="30">
        <f>'Tab 2 Objectives'!D18</f>
        <v>0</v>
      </c>
      <c r="F8" s="37">
        <f>SUM(F5:F7)</f>
        <v>0</v>
      </c>
      <c r="G8" s="37">
        <f t="shared" ref="G8:M8" si="2">SUM(G5:G7)</f>
        <v>0</v>
      </c>
      <c r="H8" s="32"/>
      <c r="I8" s="37">
        <f t="shared" si="2"/>
        <v>0</v>
      </c>
      <c r="J8" s="33"/>
      <c r="K8" s="37">
        <f t="shared" si="2"/>
        <v>0</v>
      </c>
      <c r="L8" s="32"/>
      <c r="M8" s="37">
        <f t="shared" si="2"/>
        <v>0</v>
      </c>
      <c r="N8" s="35">
        <f>Table133[[#This Row],[Approved Budget ]]-Table133[[#This Row],[Total Amount spent TO DATE]]</f>
        <v>0</v>
      </c>
      <c r="O8" s="36"/>
    </row>
    <row r="9" spans="2:15" ht="48" customHeight="1" x14ac:dyDescent="0.25">
      <c r="B9" s="38"/>
      <c r="C9" s="15"/>
      <c r="D9" s="16" t="s">
        <v>20</v>
      </c>
      <c r="E9" s="26">
        <f>'Tab 2 Objectives'!D22</f>
        <v>0</v>
      </c>
      <c r="F9" s="18"/>
      <c r="G9" s="18"/>
      <c r="H9" s="19"/>
      <c r="I9" s="18"/>
      <c r="J9" s="27"/>
      <c r="K9" s="18"/>
      <c r="L9" s="21"/>
      <c r="M9" s="22">
        <f>SUM(G9+I9+K9)</f>
        <v>0</v>
      </c>
      <c r="N9" s="23">
        <f>Table133[[#This Row],[Approved Budget ]]-Table133[[#This Row],[Total Amount spent TO DATE]]</f>
        <v>0</v>
      </c>
      <c r="O9" s="24"/>
    </row>
    <row r="10" spans="2:15" ht="15" customHeight="1" x14ac:dyDescent="0.25">
      <c r="B10" s="28" t="s">
        <v>21</v>
      </c>
      <c r="C10" s="15"/>
      <c r="D10" s="29" t="s">
        <v>22</v>
      </c>
      <c r="E10" s="30">
        <f>'Tab 2 Objectives'!D24</f>
        <v>0</v>
      </c>
      <c r="F10" s="30">
        <f>SUM(F8:F9)</f>
        <v>0</v>
      </c>
      <c r="G10" s="30">
        <f>SUM(G8:G9)</f>
        <v>0</v>
      </c>
      <c r="H10" s="32"/>
      <c r="I10" s="31">
        <f>SUM(I8:I9)</f>
        <v>0</v>
      </c>
      <c r="J10" s="33"/>
      <c r="K10" s="31">
        <f>SUM(K8:K9)</f>
        <v>0</v>
      </c>
      <c r="L10" s="32"/>
      <c r="M10" s="34">
        <f>SUM(M8:M9)</f>
        <v>0</v>
      </c>
      <c r="N10" s="35">
        <f>Table133[[#This Row],[Approved Budget ]]-Table133[[#This Row],[Total Amount spent TO DATE]]</f>
        <v>0</v>
      </c>
      <c r="O10" s="36"/>
    </row>
    <row r="11" spans="2:15" ht="53.25" customHeight="1" x14ac:dyDescent="0.25">
      <c r="B11" s="39"/>
      <c r="C11" s="13"/>
      <c r="D11" s="16" t="s">
        <v>23</v>
      </c>
      <c r="E11" s="40"/>
      <c r="F11" s="40"/>
      <c r="G11" s="41"/>
      <c r="H11" s="42"/>
      <c r="I11" s="41"/>
      <c r="J11" s="27"/>
      <c r="K11" s="41"/>
      <c r="L11" s="21"/>
      <c r="M11" s="22">
        <f t="shared" si="0"/>
        <v>0</v>
      </c>
      <c r="N11" s="43"/>
      <c r="O11" s="44"/>
    </row>
    <row r="12" spans="2:15" ht="53.25" customHeight="1" x14ac:dyDescent="0.25">
      <c r="C12" s="13"/>
      <c r="D12" s="16" t="s">
        <v>24</v>
      </c>
      <c r="E12" s="40"/>
      <c r="F12" s="40"/>
      <c r="G12" s="41"/>
      <c r="H12" s="27"/>
      <c r="I12" s="18"/>
      <c r="J12" s="27"/>
      <c r="K12" s="18"/>
      <c r="L12" s="21"/>
      <c r="M12" s="22">
        <f t="shared" si="0"/>
        <v>0</v>
      </c>
      <c r="N12" s="43"/>
      <c r="O12" s="44"/>
    </row>
    <row r="13" spans="2:15" ht="52.5" customHeight="1" x14ac:dyDescent="0.25">
      <c r="C13" s="13"/>
      <c r="D13" s="16" t="s">
        <v>25</v>
      </c>
      <c r="E13" s="40"/>
      <c r="F13" s="40"/>
      <c r="G13" s="41"/>
      <c r="H13" s="45"/>
      <c r="I13" s="41"/>
      <c r="J13" s="27"/>
      <c r="K13" s="41"/>
      <c r="L13" s="21"/>
      <c r="M13" s="22">
        <f t="shared" si="0"/>
        <v>0</v>
      </c>
      <c r="N13" s="43"/>
      <c r="O13" s="44"/>
    </row>
    <row r="14" spans="2:15" ht="52.5" customHeight="1" x14ac:dyDescent="0.25">
      <c r="C14" s="13"/>
      <c r="D14" s="16" t="s">
        <v>26</v>
      </c>
      <c r="E14" s="40"/>
      <c r="F14" s="40"/>
      <c r="G14" s="41"/>
      <c r="H14" s="27"/>
      <c r="I14" s="41"/>
      <c r="J14" s="27"/>
      <c r="K14" s="18"/>
      <c r="L14" s="21"/>
      <c r="M14" s="22">
        <f>SUM(G14+I14+K14)</f>
        <v>0</v>
      </c>
      <c r="N14" s="43"/>
      <c r="O14" s="44"/>
    </row>
    <row r="15" spans="2:15" x14ac:dyDescent="0.25">
      <c r="C15" s="13"/>
      <c r="D15" s="46" t="s">
        <v>27</v>
      </c>
      <c r="E15" s="47"/>
      <c r="F15" s="47"/>
      <c r="G15" s="48">
        <f>SUM(G11:G14)</f>
        <v>0</v>
      </c>
      <c r="H15" s="49"/>
      <c r="I15" s="48">
        <f>SUM(I11:I14)</f>
        <v>0</v>
      </c>
      <c r="J15" s="49"/>
      <c r="K15" s="48">
        <f>SUM(K11:K14)</f>
        <v>0</v>
      </c>
      <c r="L15" s="49"/>
      <c r="M15" s="50">
        <f>SUM(M11:M14)</f>
        <v>0</v>
      </c>
      <c r="N15" s="51"/>
      <c r="O15" s="52"/>
    </row>
  </sheetData>
  <sheetProtection formatRows="0" insertHyperlinks="0" selectLockedCells="1"/>
  <protectedRanges>
    <protectedRange sqref="G3:L4" name="Range1"/>
    <protectedRange sqref="G6:L7" name="Range2"/>
    <protectedRange sqref="G9:L9" name="Range3"/>
    <protectedRange sqref="G11:L14" name="Range4"/>
    <protectedRange sqref="O3:O4" name="Range5"/>
    <protectedRange sqref="O6:O7" name="Range6"/>
    <protectedRange sqref="O9" name="Range7"/>
    <protectedRange sqref="O11:O14" name="Range8"/>
  </protectedRanges>
  <mergeCells count="2">
    <mergeCell ref="B5:B6"/>
    <mergeCell ref="B7:B8"/>
  </mergeCells>
  <conditionalFormatting sqref="N3:N10">
    <cfRule type="expression" dxfId="1" priority="1">
      <formula>"&lt;0"</formula>
    </cfRule>
  </conditionalFormatting>
  <pageMargins left="0.7" right="0.7" top="0.75" bottom="0.75" header="0.3" footer="0.3"/>
  <ignoredErrors>
    <ignoredError sqref="E3:E10 M15 M10 M5" calculatedColumn="1"/>
    <ignoredError sqref="M11:M14 N8 M6:M7 M3:M4" unlockedFormula="1"/>
    <ignoredError sqref="M8" unlockedFormula="1" calculatedColumn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431A-5CD8-446D-A118-5E9AB1AC35F1}">
  <sheetPr>
    <tabColor rgb="FF00948D"/>
  </sheetPr>
  <dimension ref="B2:X56"/>
  <sheetViews>
    <sheetView tabSelected="1" zoomScaleNormal="100" workbookViewId="0">
      <selection activeCell="G65" sqref="G65"/>
    </sheetView>
  </sheetViews>
  <sheetFormatPr defaultColWidth="9.140625" defaultRowHeight="20.25" customHeight="1" x14ac:dyDescent="0.25"/>
  <cols>
    <col min="1" max="1" width="3.7109375" style="53" customWidth="1"/>
    <col min="2" max="2" width="9.140625" style="53" customWidth="1"/>
    <col min="3" max="3" width="9.140625" style="53" bestFit="1"/>
    <col min="4" max="4" width="21.5703125" style="53" customWidth="1"/>
    <col min="5" max="5" width="13.7109375" style="53" customWidth="1"/>
    <col min="6" max="6" width="22.5703125" style="53" customWidth="1"/>
    <col min="7" max="7" width="35.7109375" style="53" customWidth="1"/>
    <col min="8" max="8" width="87.85546875" style="53" customWidth="1"/>
    <col min="9" max="9" width="39.7109375" style="53" customWidth="1"/>
    <col min="10" max="11" width="20.7109375" style="53" customWidth="1"/>
    <col min="12" max="12" width="36.140625" style="53" customWidth="1"/>
    <col min="13" max="18" width="30.7109375" style="53" customWidth="1"/>
    <col min="19" max="19" width="20.85546875" style="103" customWidth="1"/>
    <col min="20" max="21" width="20.85546875" style="53" customWidth="1"/>
    <col min="22" max="22" width="49.5703125" style="53" customWidth="1"/>
    <col min="23" max="23" width="9.28515625" style="53" customWidth="1"/>
    <col min="24" max="24" width="34.7109375" style="53" customWidth="1"/>
    <col min="25" max="16384" width="9.140625" style="53"/>
  </cols>
  <sheetData>
    <row r="2" spans="2:24" ht="20.25" customHeight="1" x14ac:dyDescent="0.25">
      <c r="F2" s="229" t="s">
        <v>28</v>
      </c>
      <c r="G2" s="230"/>
      <c r="H2" s="54"/>
      <c r="I2" s="54"/>
      <c r="J2" s="54"/>
      <c r="K2" s="54"/>
      <c r="L2" s="55"/>
      <c r="M2" s="56" t="s">
        <v>29</v>
      </c>
      <c r="N2" s="57"/>
      <c r="O2" s="57"/>
      <c r="P2" s="57"/>
      <c r="Q2" s="57"/>
      <c r="R2" s="57"/>
      <c r="S2" s="233" t="s">
        <v>30</v>
      </c>
      <c r="T2" s="234"/>
      <c r="U2" s="234"/>
      <c r="V2" s="235"/>
    </row>
    <row r="3" spans="2:24" ht="20.25" customHeight="1" x14ac:dyDescent="0.25">
      <c r="F3" s="231"/>
      <c r="G3" s="232"/>
      <c r="H3" s="58"/>
      <c r="I3" s="58"/>
      <c r="J3" s="58"/>
      <c r="K3" s="58"/>
      <c r="L3" s="58"/>
      <c r="M3" s="239" t="s">
        <v>31</v>
      </c>
      <c r="N3" s="240"/>
      <c r="O3" s="240"/>
      <c r="P3" s="240"/>
      <c r="Q3" s="240"/>
      <c r="R3" s="240"/>
      <c r="S3" s="236"/>
      <c r="T3" s="237"/>
      <c r="U3" s="237"/>
      <c r="V3" s="238"/>
    </row>
    <row r="4" spans="2:24" ht="30" x14ac:dyDescent="0.25">
      <c r="F4" s="59" t="s">
        <v>223</v>
      </c>
      <c r="G4" s="60" t="s">
        <v>33</v>
      </c>
      <c r="H4" s="60" t="s">
        <v>224</v>
      </c>
      <c r="I4" s="60" t="s">
        <v>35</v>
      </c>
      <c r="J4" s="61" t="s">
        <v>36</v>
      </c>
      <c r="K4" s="62" t="s">
        <v>37</v>
      </c>
      <c r="L4" s="61" t="s">
        <v>38</v>
      </c>
      <c r="M4" s="63" t="s">
        <v>39</v>
      </c>
      <c r="N4" s="64" t="s">
        <v>40</v>
      </c>
      <c r="O4" s="64" t="s">
        <v>41</v>
      </c>
      <c r="P4" s="64" t="s">
        <v>42</v>
      </c>
      <c r="Q4" s="64" t="s">
        <v>43</v>
      </c>
      <c r="R4" s="64" t="s">
        <v>44</v>
      </c>
      <c r="S4" s="65" t="s">
        <v>45</v>
      </c>
      <c r="T4" s="66" t="s">
        <v>46</v>
      </c>
      <c r="U4" s="67" t="s">
        <v>47</v>
      </c>
      <c r="V4" s="67" t="s">
        <v>48</v>
      </c>
    </row>
    <row r="5" spans="2:24" ht="15" x14ac:dyDescent="0.25">
      <c r="F5" s="287"/>
      <c r="G5" s="68"/>
      <c r="H5" s="69"/>
      <c r="I5" s="70"/>
      <c r="J5" s="69"/>
      <c r="K5" s="70"/>
      <c r="L5" s="71"/>
      <c r="M5" s="72">
        <f>SUM(P5:R5)</f>
        <v>0</v>
      </c>
      <c r="N5" s="73"/>
      <c r="O5" s="73"/>
      <c r="P5" s="74">
        <f>SUM(N5:O5)</f>
        <v>0</v>
      </c>
      <c r="Q5" s="73"/>
      <c r="R5" s="75"/>
      <c r="S5" s="76"/>
      <c r="T5" s="77"/>
      <c r="U5" s="78"/>
      <c r="V5" s="79"/>
    </row>
    <row r="6" spans="2:24" ht="15" x14ac:dyDescent="0.25">
      <c r="F6" s="287"/>
      <c r="G6" s="70"/>
      <c r="H6" s="69"/>
      <c r="I6" s="70"/>
      <c r="J6" s="69"/>
      <c r="K6" s="70"/>
      <c r="L6" s="80"/>
      <c r="M6" s="72">
        <f>SUM(P6:R6)</f>
        <v>0</v>
      </c>
      <c r="N6" s="73"/>
      <c r="O6" s="73"/>
      <c r="P6" s="74">
        <f t="shared" ref="P6:P55" si="0">SUM(N6:O6)</f>
        <v>0</v>
      </c>
      <c r="Q6" s="73"/>
      <c r="R6" s="81"/>
      <c r="S6" s="76"/>
      <c r="T6" s="82"/>
      <c r="U6" s="83"/>
      <c r="V6" s="84"/>
    </row>
    <row r="7" spans="2:24" ht="15" customHeight="1" x14ac:dyDescent="0.25">
      <c r="B7" s="241" t="s">
        <v>49</v>
      </c>
      <c r="C7" s="241"/>
      <c r="D7" s="241"/>
      <c r="F7" s="287"/>
      <c r="G7" s="68"/>
      <c r="H7" s="69"/>
      <c r="I7" s="70"/>
      <c r="J7" s="69"/>
      <c r="K7" s="70"/>
      <c r="L7" s="80"/>
      <c r="M7" s="72">
        <f t="shared" ref="M7:M24" si="1">SUM(P7:R7)</f>
        <v>0</v>
      </c>
      <c r="N7" s="73"/>
      <c r="O7" s="73"/>
      <c r="P7" s="74">
        <f t="shared" si="0"/>
        <v>0</v>
      </c>
      <c r="Q7" s="73"/>
      <c r="R7" s="81"/>
      <c r="S7" s="76"/>
      <c r="T7" s="82"/>
      <c r="U7" s="83"/>
      <c r="V7" s="79"/>
    </row>
    <row r="8" spans="2:24" ht="14.25" customHeight="1" x14ac:dyDescent="0.25">
      <c r="B8" s="241"/>
      <c r="C8" s="241"/>
      <c r="D8" s="241"/>
      <c r="F8" s="287"/>
      <c r="G8" s="70"/>
      <c r="H8" s="69"/>
      <c r="I8" s="70"/>
      <c r="J8" s="69"/>
      <c r="K8" s="70"/>
      <c r="L8" s="80"/>
      <c r="M8" s="72">
        <f t="shared" si="1"/>
        <v>0</v>
      </c>
      <c r="N8" s="73"/>
      <c r="O8" s="73"/>
      <c r="P8" s="74">
        <f t="shared" si="0"/>
        <v>0</v>
      </c>
      <c r="Q8" s="73"/>
      <c r="R8" s="75"/>
      <c r="S8" s="76"/>
      <c r="T8" s="82"/>
      <c r="U8" s="83"/>
      <c r="V8" s="79"/>
    </row>
    <row r="9" spans="2:24" ht="14.25" customHeight="1" x14ac:dyDescent="0.25">
      <c r="B9" s="248" t="s">
        <v>50</v>
      </c>
      <c r="C9" s="248"/>
      <c r="D9" s="248"/>
      <c r="F9" s="287"/>
      <c r="G9" s="68"/>
      <c r="H9" s="69"/>
      <c r="I9" s="70"/>
      <c r="J9" s="69"/>
      <c r="K9" s="70"/>
      <c r="L9" s="80"/>
      <c r="M9" s="72">
        <f t="shared" si="1"/>
        <v>0</v>
      </c>
      <c r="N9" s="73"/>
      <c r="O9" s="73"/>
      <c r="P9" s="74">
        <f t="shared" si="0"/>
        <v>0</v>
      </c>
      <c r="Q9" s="73"/>
      <c r="R9" s="81"/>
      <c r="S9" s="76"/>
      <c r="T9" s="82"/>
      <c r="U9" s="83"/>
      <c r="V9" s="79"/>
      <c r="W9" s="85"/>
      <c r="X9" s="86"/>
    </row>
    <row r="10" spans="2:24" ht="15" x14ac:dyDescent="0.25">
      <c r="B10" s="248"/>
      <c r="C10" s="248"/>
      <c r="D10" s="248"/>
      <c r="F10" s="287"/>
      <c r="G10" s="70"/>
      <c r="H10" s="69"/>
      <c r="I10" s="70"/>
      <c r="J10" s="69"/>
      <c r="K10" s="70"/>
      <c r="L10" s="80"/>
      <c r="M10" s="72">
        <f t="shared" si="1"/>
        <v>0</v>
      </c>
      <c r="N10" s="73"/>
      <c r="O10" s="73"/>
      <c r="P10" s="74">
        <f t="shared" si="0"/>
        <v>0</v>
      </c>
      <c r="Q10" s="73"/>
      <c r="R10" s="81"/>
      <c r="S10" s="76"/>
      <c r="T10" s="82"/>
      <c r="U10" s="83"/>
      <c r="V10" s="79"/>
      <c r="W10" s="87"/>
      <c r="X10" s="88"/>
    </row>
    <row r="11" spans="2:24" ht="15" x14ac:dyDescent="0.25">
      <c r="B11" s="248"/>
      <c r="C11" s="248"/>
      <c r="D11" s="248"/>
      <c r="F11" s="287"/>
      <c r="G11" s="68"/>
      <c r="H11" s="69"/>
      <c r="I11" s="70"/>
      <c r="J11" s="69"/>
      <c r="K11" s="70"/>
      <c r="L11" s="80"/>
      <c r="M11" s="72">
        <f t="shared" si="1"/>
        <v>0</v>
      </c>
      <c r="N11" s="73"/>
      <c r="O11" s="73"/>
      <c r="P11" s="74">
        <f t="shared" si="0"/>
        <v>0</v>
      </c>
      <c r="Q11" s="73"/>
      <c r="R11" s="75"/>
      <c r="S11" s="76"/>
      <c r="T11" s="82"/>
      <c r="U11" s="83"/>
      <c r="V11" s="79"/>
      <c r="X11" s="265"/>
    </row>
    <row r="12" spans="2:24" ht="15" x14ac:dyDescent="0.25">
      <c r="B12" s="248"/>
      <c r="C12" s="248"/>
      <c r="D12" s="248"/>
      <c r="F12" s="287"/>
      <c r="G12" s="70"/>
      <c r="H12" s="69"/>
      <c r="I12" s="70"/>
      <c r="J12" s="69"/>
      <c r="K12" s="70"/>
      <c r="L12" s="80" t="s">
        <v>51</v>
      </c>
      <c r="M12" s="72">
        <f t="shared" si="1"/>
        <v>0</v>
      </c>
      <c r="N12" s="73"/>
      <c r="O12" s="73"/>
      <c r="P12" s="74">
        <f t="shared" si="0"/>
        <v>0</v>
      </c>
      <c r="Q12" s="73"/>
      <c r="R12" s="81"/>
      <c r="S12" s="76"/>
      <c r="T12" s="82"/>
      <c r="U12" s="83"/>
      <c r="V12" s="79"/>
      <c r="X12" s="265"/>
    </row>
    <row r="13" spans="2:24" ht="15" x14ac:dyDescent="0.25">
      <c r="B13" s="248"/>
      <c r="C13" s="248"/>
      <c r="D13" s="248"/>
      <c r="F13" s="287"/>
      <c r="G13" s="68"/>
      <c r="H13" s="69"/>
      <c r="I13" s="70"/>
      <c r="J13" s="69"/>
      <c r="K13" s="70"/>
      <c r="L13" s="69"/>
      <c r="M13" s="72">
        <f t="shared" si="1"/>
        <v>0</v>
      </c>
      <c r="N13" s="73"/>
      <c r="O13" s="73"/>
      <c r="P13" s="74">
        <f t="shared" si="0"/>
        <v>0</v>
      </c>
      <c r="Q13" s="73"/>
      <c r="R13" s="81"/>
      <c r="S13" s="76"/>
      <c r="T13" s="82"/>
      <c r="U13" s="83"/>
      <c r="V13" s="79"/>
      <c r="X13" s="265"/>
    </row>
    <row r="14" spans="2:24" ht="15.75" thickBot="1" x14ac:dyDescent="0.3">
      <c r="B14" s="249"/>
      <c r="C14" s="249"/>
      <c r="D14" s="249"/>
      <c r="F14" s="287"/>
      <c r="G14" s="70"/>
      <c r="H14" s="69"/>
      <c r="I14" s="70"/>
      <c r="J14" s="69"/>
      <c r="K14" s="70"/>
      <c r="L14" s="69"/>
      <c r="M14" s="72">
        <f t="shared" si="1"/>
        <v>0</v>
      </c>
      <c r="N14" s="73"/>
      <c r="O14" s="73"/>
      <c r="P14" s="74">
        <f t="shared" si="0"/>
        <v>0</v>
      </c>
      <c r="Q14" s="73"/>
      <c r="R14" s="75"/>
      <c r="S14" s="76"/>
      <c r="T14" s="82"/>
      <c r="U14" s="83"/>
      <c r="V14" s="79"/>
      <c r="X14" s="265"/>
    </row>
    <row r="15" spans="2:24" ht="14.25" customHeight="1" x14ac:dyDescent="0.25">
      <c r="B15" s="242" t="s">
        <v>11</v>
      </c>
      <c r="C15" s="243"/>
      <c r="D15" s="244"/>
      <c r="F15" s="287"/>
      <c r="G15" s="68"/>
      <c r="H15" s="69"/>
      <c r="I15" s="70"/>
      <c r="J15" s="69"/>
      <c r="K15" s="70"/>
      <c r="L15" s="69"/>
      <c r="M15" s="72">
        <f t="shared" si="1"/>
        <v>0</v>
      </c>
      <c r="N15" s="73"/>
      <c r="O15" s="73"/>
      <c r="P15" s="74">
        <f t="shared" si="0"/>
        <v>0</v>
      </c>
      <c r="Q15" s="73"/>
      <c r="R15" s="81"/>
      <c r="S15" s="76"/>
      <c r="T15" s="82"/>
      <c r="U15" s="83"/>
      <c r="V15" s="79"/>
    </row>
    <row r="16" spans="2:24" ht="14.25" customHeight="1" x14ac:dyDescent="0.25">
      <c r="B16" s="245"/>
      <c r="C16" s="246"/>
      <c r="D16" s="247"/>
      <c r="F16" s="287"/>
      <c r="G16" s="70"/>
      <c r="H16" s="69"/>
      <c r="I16" s="70"/>
      <c r="J16" s="69"/>
      <c r="K16" s="70"/>
      <c r="L16" s="69"/>
      <c r="M16" s="72">
        <f t="shared" si="1"/>
        <v>0</v>
      </c>
      <c r="N16" s="73"/>
      <c r="O16" s="73"/>
      <c r="P16" s="74">
        <f t="shared" si="0"/>
        <v>0</v>
      </c>
      <c r="Q16" s="73"/>
      <c r="R16" s="81"/>
      <c r="S16" s="76"/>
      <c r="T16" s="82"/>
      <c r="U16" s="83"/>
      <c r="V16" s="79"/>
    </row>
    <row r="17" spans="2:22" ht="14.25" customHeight="1" x14ac:dyDescent="0.25">
      <c r="B17" s="245"/>
      <c r="C17" s="246"/>
      <c r="D17" s="247"/>
      <c r="F17" s="287"/>
      <c r="G17" s="68"/>
      <c r="H17" s="69"/>
      <c r="I17" s="70"/>
      <c r="J17" s="69"/>
      <c r="K17" s="70"/>
      <c r="L17" s="89"/>
      <c r="M17" s="72">
        <f t="shared" si="1"/>
        <v>0</v>
      </c>
      <c r="N17" s="73"/>
      <c r="O17" s="73"/>
      <c r="P17" s="74">
        <f t="shared" si="0"/>
        <v>0</v>
      </c>
      <c r="Q17" s="73"/>
      <c r="R17" s="75"/>
      <c r="S17" s="76"/>
      <c r="T17" s="82"/>
      <c r="U17" s="83"/>
      <c r="V17" s="79"/>
    </row>
    <row r="18" spans="2:22" ht="14.25" customHeight="1" x14ac:dyDescent="0.25">
      <c r="B18" s="250" t="s">
        <v>13</v>
      </c>
      <c r="C18" s="251"/>
      <c r="D18" s="252"/>
      <c r="F18" s="287"/>
      <c r="G18" s="70"/>
      <c r="H18" s="69"/>
      <c r="I18" s="70"/>
      <c r="J18" s="69"/>
      <c r="K18" s="70"/>
      <c r="L18" s="89"/>
      <c r="M18" s="72">
        <f t="shared" si="1"/>
        <v>0</v>
      </c>
      <c r="N18" s="73"/>
      <c r="O18" s="73"/>
      <c r="P18" s="74">
        <f t="shared" si="0"/>
        <v>0</v>
      </c>
      <c r="Q18" s="73"/>
      <c r="R18" s="81"/>
      <c r="S18" s="76"/>
      <c r="T18" s="82"/>
      <c r="U18" s="83"/>
      <c r="V18" s="79"/>
    </row>
    <row r="19" spans="2:22" ht="14.25" customHeight="1" x14ac:dyDescent="0.25">
      <c r="B19" s="250"/>
      <c r="C19" s="251"/>
      <c r="D19" s="252"/>
      <c r="F19" s="287"/>
      <c r="G19" s="68"/>
      <c r="H19" s="69"/>
      <c r="I19" s="70"/>
      <c r="J19" s="69"/>
      <c r="K19" s="70"/>
      <c r="L19" s="89"/>
      <c r="M19" s="72">
        <f t="shared" si="1"/>
        <v>0</v>
      </c>
      <c r="N19" s="73"/>
      <c r="O19" s="73"/>
      <c r="P19" s="74">
        <f t="shared" si="0"/>
        <v>0</v>
      </c>
      <c r="Q19" s="73"/>
      <c r="R19" s="81"/>
      <c r="S19" s="76"/>
      <c r="T19" s="82"/>
      <c r="U19" s="83"/>
      <c r="V19" s="79"/>
    </row>
    <row r="20" spans="2:22" ht="14.25" customHeight="1" x14ac:dyDescent="0.25">
      <c r="B20" s="253" t="s">
        <v>52</v>
      </c>
      <c r="C20" s="254"/>
      <c r="D20" s="255"/>
      <c r="F20" s="287"/>
      <c r="G20" s="70"/>
      <c r="H20" s="69"/>
      <c r="I20" s="70"/>
      <c r="J20" s="69"/>
      <c r="K20" s="70"/>
      <c r="L20" s="89"/>
      <c r="M20" s="72">
        <f t="shared" si="1"/>
        <v>0</v>
      </c>
      <c r="N20" s="73"/>
      <c r="O20" s="73"/>
      <c r="P20" s="74">
        <f t="shared" si="0"/>
        <v>0</v>
      </c>
      <c r="Q20" s="73"/>
      <c r="R20" s="75"/>
      <c r="S20" s="76"/>
      <c r="T20" s="82"/>
      <c r="U20" s="83"/>
      <c r="V20" s="79"/>
    </row>
    <row r="21" spans="2:22" ht="14.25" customHeight="1" x14ac:dyDescent="0.25">
      <c r="B21" s="253"/>
      <c r="C21" s="254"/>
      <c r="D21" s="255"/>
      <c r="F21" s="287"/>
      <c r="G21" s="68"/>
      <c r="H21" s="69"/>
      <c r="I21" s="70"/>
      <c r="J21" s="69"/>
      <c r="K21" s="70"/>
      <c r="L21" s="89"/>
      <c r="M21" s="72">
        <f t="shared" si="1"/>
        <v>0</v>
      </c>
      <c r="N21" s="73"/>
      <c r="O21" s="73"/>
      <c r="P21" s="74">
        <f t="shared" si="0"/>
        <v>0</v>
      </c>
      <c r="Q21" s="73"/>
      <c r="R21" s="81"/>
      <c r="S21" s="76"/>
      <c r="T21" s="82"/>
      <c r="U21" s="83"/>
      <c r="V21" s="79"/>
    </row>
    <row r="22" spans="2:22" ht="15" customHeight="1" x14ac:dyDescent="0.25">
      <c r="B22" s="256" t="s">
        <v>15</v>
      </c>
      <c r="C22" s="257"/>
      <c r="D22" s="258"/>
      <c r="F22" s="287"/>
      <c r="G22" s="70"/>
      <c r="H22" s="69"/>
      <c r="I22" s="70"/>
      <c r="J22" s="69"/>
      <c r="K22" s="70"/>
      <c r="L22" s="89"/>
      <c r="M22" s="72">
        <f t="shared" si="1"/>
        <v>0</v>
      </c>
      <c r="N22" s="73"/>
      <c r="O22" s="73"/>
      <c r="P22" s="74">
        <f t="shared" si="0"/>
        <v>0</v>
      </c>
      <c r="Q22" s="73"/>
      <c r="R22" s="90"/>
      <c r="S22" s="76"/>
      <c r="T22" s="82"/>
      <c r="U22" s="83"/>
      <c r="V22" s="79"/>
    </row>
    <row r="23" spans="2:22" ht="15" x14ac:dyDescent="0.25">
      <c r="B23" s="256"/>
      <c r="C23" s="257"/>
      <c r="D23" s="258"/>
      <c r="F23" s="287"/>
      <c r="G23" s="68"/>
      <c r="H23" s="69"/>
      <c r="I23" s="70"/>
      <c r="J23" s="69"/>
      <c r="K23" s="70"/>
      <c r="L23" s="89"/>
      <c r="M23" s="72">
        <f t="shared" si="1"/>
        <v>0</v>
      </c>
      <c r="N23" s="73"/>
      <c r="O23" s="73"/>
      <c r="P23" s="74">
        <f t="shared" si="0"/>
        <v>0</v>
      </c>
      <c r="Q23" s="73"/>
      <c r="R23" s="73"/>
      <c r="S23" s="76"/>
      <c r="T23" s="82"/>
      <c r="U23" s="83"/>
      <c r="V23" s="79"/>
    </row>
    <row r="24" spans="2:22" ht="15" customHeight="1" x14ac:dyDescent="0.25">
      <c r="B24" s="245" t="s">
        <v>53</v>
      </c>
      <c r="C24" s="246"/>
      <c r="D24" s="247"/>
      <c r="F24" s="287"/>
      <c r="G24" s="70"/>
      <c r="H24" s="69"/>
      <c r="I24" s="70"/>
      <c r="J24" s="69"/>
      <c r="K24" s="70"/>
      <c r="L24" s="69"/>
      <c r="M24" s="72">
        <f t="shared" si="1"/>
        <v>0</v>
      </c>
      <c r="N24" s="73"/>
      <c r="O24" s="73"/>
      <c r="P24" s="74">
        <f t="shared" si="0"/>
        <v>0</v>
      </c>
      <c r="Q24" s="73"/>
      <c r="R24" s="73"/>
      <c r="S24" s="76"/>
      <c r="T24" s="82"/>
      <c r="U24" s="83"/>
      <c r="V24" s="79"/>
    </row>
    <row r="25" spans="2:22" ht="15" customHeight="1" x14ac:dyDescent="0.25">
      <c r="B25" s="245"/>
      <c r="C25" s="246"/>
      <c r="D25" s="247"/>
      <c r="F25" s="287"/>
      <c r="G25" s="68"/>
      <c r="H25" s="69"/>
      <c r="I25" s="70"/>
      <c r="J25" s="69"/>
      <c r="K25" s="70"/>
      <c r="L25" s="69"/>
      <c r="M25" s="72">
        <f t="shared" ref="M25:M55" si="2">SUM(P25:R25)</f>
        <v>0</v>
      </c>
      <c r="N25" s="73"/>
      <c r="O25" s="73"/>
      <c r="P25" s="74">
        <f t="shared" si="0"/>
        <v>0</v>
      </c>
      <c r="Q25" s="73"/>
      <c r="R25" s="73"/>
      <c r="S25" s="76"/>
      <c r="T25" s="82"/>
      <c r="U25" s="83"/>
      <c r="V25" s="79"/>
    </row>
    <row r="26" spans="2:22" ht="15" customHeight="1" thickBot="1" x14ac:dyDescent="0.3">
      <c r="B26" s="259"/>
      <c r="C26" s="260"/>
      <c r="D26" s="261"/>
      <c r="F26" s="287"/>
      <c r="G26" s="70"/>
      <c r="H26" s="69"/>
      <c r="I26" s="70"/>
      <c r="J26" s="69"/>
      <c r="K26" s="70"/>
      <c r="L26" s="91"/>
      <c r="M26" s="72">
        <f t="shared" si="2"/>
        <v>0</v>
      </c>
      <c r="N26" s="73"/>
      <c r="O26" s="73"/>
      <c r="P26" s="74">
        <f t="shared" si="0"/>
        <v>0</v>
      </c>
      <c r="Q26" s="73"/>
      <c r="R26" s="73"/>
      <c r="S26" s="76"/>
      <c r="T26" s="82"/>
      <c r="U26" s="83"/>
      <c r="V26" s="79"/>
    </row>
    <row r="27" spans="2:22" ht="15" customHeight="1" x14ac:dyDescent="0.25">
      <c r="B27" s="266" t="s">
        <v>54</v>
      </c>
      <c r="C27" s="266"/>
      <c r="D27" s="263">
        <f>M56</f>
        <v>0</v>
      </c>
      <c r="F27" s="287"/>
      <c r="G27" s="68"/>
      <c r="H27" s="69"/>
      <c r="I27" s="70"/>
      <c r="J27" s="69"/>
      <c r="K27" s="70"/>
      <c r="L27" s="71"/>
      <c r="M27" s="72">
        <f t="shared" si="2"/>
        <v>0</v>
      </c>
      <c r="N27" s="73"/>
      <c r="O27" s="73"/>
      <c r="P27" s="74">
        <f t="shared" si="0"/>
        <v>0</v>
      </c>
      <c r="Q27" s="73"/>
      <c r="R27" s="73"/>
      <c r="S27" s="76"/>
      <c r="T27" s="82"/>
      <c r="U27" s="83"/>
      <c r="V27" s="79"/>
    </row>
    <row r="28" spans="2:22" ht="15" customHeight="1" x14ac:dyDescent="0.25">
      <c r="B28" s="262"/>
      <c r="C28" s="262"/>
      <c r="D28" s="264"/>
      <c r="F28" s="287"/>
      <c r="G28" s="70"/>
      <c r="H28" s="69"/>
      <c r="I28" s="70"/>
      <c r="J28" s="69"/>
      <c r="K28" s="70"/>
      <c r="L28" s="80"/>
      <c r="M28" s="72">
        <f t="shared" si="2"/>
        <v>0</v>
      </c>
      <c r="N28" s="73"/>
      <c r="O28" s="73"/>
      <c r="P28" s="74">
        <f t="shared" si="0"/>
        <v>0</v>
      </c>
      <c r="Q28" s="73"/>
      <c r="R28" s="73"/>
      <c r="S28" s="76"/>
      <c r="T28" s="82"/>
      <c r="U28" s="83"/>
      <c r="V28" s="79"/>
    </row>
    <row r="29" spans="2:22" ht="14.25" customHeight="1" x14ac:dyDescent="0.25">
      <c r="B29" s="262" t="s">
        <v>55</v>
      </c>
      <c r="C29" s="262"/>
      <c r="D29" s="273"/>
      <c r="F29" s="287"/>
      <c r="G29" s="68"/>
      <c r="H29" s="69"/>
      <c r="I29" s="70"/>
      <c r="J29" s="69"/>
      <c r="K29" s="70"/>
      <c r="L29" s="80"/>
      <c r="M29" s="72">
        <f t="shared" si="2"/>
        <v>0</v>
      </c>
      <c r="N29" s="73"/>
      <c r="O29" s="73"/>
      <c r="P29" s="74">
        <f t="shared" si="0"/>
        <v>0</v>
      </c>
      <c r="Q29" s="73"/>
      <c r="R29" s="73"/>
      <c r="S29" s="76"/>
      <c r="T29" s="82"/>
      <c r="U29" s="83"/>
      <c r="V29" s="79"/>
    </row>
    <row r="30" spans="2:22" ht="14.25" customHeight="1" x14ac:dyDescent="0.25">
      <c r="B30" s="262"/>
      <c r="C30" s="262"/>
      <c r="D30" s="274"/>
      <c r="F30" s="287"/>
      <c r="G30" s="70"/>
      <c r="H30" s="69"/>
      <c r="I30" s="70"/>
      <c r="J30" s="69"/>
      <c r="K30" s="70"/>
      <c r="L30" s="80"/>
      <c r="M30" s="72">
        <f t="shared" si="2"/>
        <v>0</v>
      </c>
      <c r="N30" s="73"/>
      <c r="O30" s="73"/>
      <c r="P30" s="74">
        <f t="shared" si="0"/>
        <v>0</v>
      </c>
      <c r="Q30" s="73"/>
      <c r="R30" s="73"/>
      <c r="S30" s="76"/>
      <c r="T30" s="82"/>
      <c r="U30" s="83"/>
      <c r="V30" s="79"/>
    </row>
    <row r="31" spans="2:22" ht="16.5" customHeight="1" x14ac:dyDescent="0.25">
      <c r="B31" s="262" t="s">
        <v>56</v>
      </c>
      <c r="C31" s="262"/>
      <c r="D31" s="264">
        <f>D27*D29</f>
        <v>0</v>
      </c>
      <c r="F31" s="287"/>
      <c r="G31" s="68"/>
      <c r="H31" s="69"/>
      <c r="I31" s="70"/>
      <c r="J31" s="69"/>
      <c r="K31" s="70"/>
      <c r="L31" s="80"/>
      <c r="M31" s="72">
        <f t="shared" si="2"/>
        <v>0</v>
      </c>
      <c r="N31" s="73"/>
      <c r="O31" s="73"/>
      <c r="P31" s="74">
        <f t="shared" si="0"/>
        <v>0</v>
      </c>
      <c r="Q31" s="73"/>
      <c r="R31" s="73"/>
      <c r="S31" s="76"/>
      <c r="T31" s="82"/>
      <c r="U31" s="83"/>
      <c r="V31" s="79"/>
    </row>
    <row r="32" spans="2:22" ht="14.25" customHeight="1" x14ac:dyDescent="0.25">
      <c r="B32" s="262"/>
      <c r="C32" s="262"/>
      <c r="D32" s="264"/>
      <c r="F32" s="287"/>
      <c r="G32" s="70"/>
      <c r="H32" s="69"/>
      <c r="I32" s="70"/>
      <c r="J32" s="69"/>
      <c r="K32" s="70"/>
      <c r="L32" s="80"/>
      <c r="M32" s="72">
        <f t="shared" si="2"/>
        <v>0</v>
      </c>
      <c r="N32" s="73"/>
      <c r="O32" s="73"/>
      <c r="P32" s="74">
        <f t="shared" si="0"/>
        <v>0</v>
      </c>
      <c r="Q32" s="73"/>
      <c r="R32" s="73"/>
      <c r="S32" s="76"/>
      <c r="T32" s="82"/>
      <c r="U32" s="83"/>
      <c r="V32" s="79"/>
    </row>
    <row r="33" spans="2:22" ht="14.25" customHeight="1" x14ac:dyDescent="0.25">
      <c r="B33" s="212" t="s">
        <v>57</v>
      </c>
      <c r="C33" s="213"/>
      <c r="D33" s="218">
        <f>D31+D27</f>
        <v>0</v>
      </c>
      <c r="F33" s="287"/>
      <c r="G33" s="68"/>
      <c r="H33" s="69"/>
      <c r="I33" s="70"/>
      <c r="J33" s="69"/>
      <c r="K33" s="70"/>
      <c r="L33" s="80"/>
      <c r="M33" s="72">
        <f t="shared" si="2"/>
        <v>0</v>
      </c>
      <c r="N33" s="73"/>
      <c r="O33" s="73"/>
      <c r="P33" s="74">
        <f t="shared" si="0"/>
        <v>0</v>
      </c>
      <c r="Q33" s="73"/>
      <c r="R33" s="73"/>
      <c r="S33" s="76"/>
      <c r="T33" s="82"/>
      <c r="U33" s="83"/>
      <c r="V33" s="79"/>
    </row>
    <row r="34" spans="2:22" ht="14.25" customHeight="1" x14ac:dyDescent="0.25">
      <c r="B34" s="214"/>
      <c r="C34" s="215"/>
      <c r="D34" s="219"/>
      <c r="F34" s="287"/>
      <c r="G34" s="70"/>
      <c r="H34" s="69"/>
      <c r="I34" s="70"/>
      <c r="J34" s="69"/>
      <c r="K34" s="70"/>
      <c r="L34" s="80"/>
      <c r="M34" s="72">
        <f t="shared" si="2"/>
        <v>0</v>
      </c>
      <c r="N34" s="73"/>
      <c r="O34" s="73"/>
      <c r="P34" s="74">
        <f t="shared" si="0"/>
        <v>0</v>
      </c>
      <c r="Q34" s="73"/>
      <c r="R34" s="73"/>
      <c r="S34" s="76"/>
      <c r="T34" s="82"/>
      <c r="U34" s="83"/>
      <c r="V34" s="79"/>
    </row>
    <row r="35" spans="2:22" ht="14.25" customHeight="1" x14ac:dyDescent="0.25">
      <c r="B35" s="214"/>
      <c r="C35" s="215"/>
      <c r="D35" s="219"/>
      <c r="F35" s="287"/>
      <c r="G35" s="68"/>
      <c r="H35" s="69"/>
      <c r="I35" s="70"/>
      <c r="J35" s="69"/>
      <c r="K35" s="70"/>
      <c r="L35" s="80"/>
      <c r="M35" s="72">
        <f t="shared" si="2"/>
        <v>0</v>
      </c>
      <c r="N35" s="73"/>
      <c r="O35" s="73"/>
      <c r="P35" s="74">
        <f t="shared" si="0"/>
        <v>0</v>
      </c>
      <c r="Q35" s="73"/>
      <c r="R35" s="73"/>
      <c r="S35" s="76"/>
      <c r="T35" s="82"/>
      <c r="U35" s="83"/>
      <c r="V35" s="79"/>
    </row>
    <row r="36" spans="2:22" ht="14.25" customHeight="1" x14ac:dyDescent="0.25">
      <c r="B36" s="216"/>
      <c r="C36" s="217"/>
      <c r="D36" s="220"/>
      <c r="F36" s="287"/>
      <c r="G36" s="70"/>
      <c r="H36" s="69"/>
      <c r="I36" s="70"/>
      <c r="J36" s="69"/>
      <c r="K36" s="70"/>
      <c r="L36" s="80"/>
      <c r="M36" s="72">
        <f t="shared" si="2"/>
        <v>0</v>
      </c>
      <c r="N36" s="73"/>
      <c r="O36" s="73"/>
      <c r="P36" s="74">
        <f t="shared" si="0"/>
        <v>0</v>
      </c>
      <c r="Q36" s="73"/>
      <c r="R36" s="81"/>
      <c r="S36" s="76"/>
      <c r="T36" s="82"/>
      <c r="U36" s="83"/>
      <c r="V36" s="79"/>
    </row>
    <row r="37" spans="2:22" ht="14.25" customHeight="1" x14ac:dyDescent="0.25">
      <c r="B37" s="267" t="s">
        <v>58</v>
      </c>
      <c r="C37" s="267"/>
      <c r="D37" s="268"/>
      <c r="F37" s="287"/>
      <c r="G37" s="68"/>
      <c r="H37" s="69"/>
      <c r="I37" s="70"/>
      <c r="J37" s="69"/>
      <c r="K37" s="70"/>
      <c r="L37" s="80"/>
      <c r="M37" s="72">
        <f t="shared" si="2"/>
        <v>0</v>
      </c>
      <c r="N37" s="73"/>
      <c r="O37" s="73"/>
      <c r="P37" s="74">
        <f t="shared" si="0"/>
        <v>0</v>
      </c>
      <c r="Q37" s="73"/>
      <c r="R37" s="81"/>
      <c r="S37" s="76"/>
      <c r="T37" s="82"/>
      <c r="U37" s="83"/>
      <c r="V37" s="79"/>
    </row>
    <row r="38" spans="2:22" ht="14.25" customHeight="1" x14ac:dyDescent="0.25">
      <c r="B38" s="269"/>
      <c r="C38" s="269"/>
      <c r="D38" s="270"/>
      <c r="F38" s="287"/>
      <c r="G38" s="70"/>
      <c r="H38" s="69"/>
      <c r="I38" s="70"/>
      <c r="J38" s="69"/>
      <c r="K38" s="70"/>
      <c r="L38" s="80"/>
      <c r="M38" s="72">
        <f t="shared" si="2"/>
        <v>0</v>
      </c>
      <c r="N38" s="73"/>
      <c r="O38" s="73"/>
      <c r="P38" s="74">
        <f t="shared" si="0"/>
        <v>0</v>
      </c>
      <c r="Q38" s="73"/>
      <c r="R38" s="75"/>
      <c r="S38" s="76"/>
      <c r="T38" s="82"/>
      <c r="U38" s="83"/>
      <c r="V38" s="79"/>
    </row>
    <row r="39" spans="2:22" ht="14.25" customHeight="1" x14ac:dyDescent="0.25">
      <c r="B39" s="269"/>
      <c r="C39" s="269"/>
      <c r="D39" s="270"/>
      <c r="F39" s="287"/>
      <c r="G39" s="68"/>
      <c r="H39" s="69"/>
      <c r="I39" s="70"/>
      <c r="J39" s="69"/>
      <c r="K39" s="70"/>
      <c r="L39" s="80"/>
      <c r="M39" s="72">
        <f t="shared" si="2"/>
        <v>0</v>
      </c>
      <c r="N39" s="73"/>
      <c r="O39" s="73"/>
      <c r="P39" s="74">
        <f t="shared" si="0"/>
        <v>0</v>
      </c>
      <c r="Q39" s="73"/>
      <c r="R39" s="81"/>
      <c r="S39" s="76"/>
      <c r="T39" s="82"/>
      <c r="U39" s="83"/>
      <c r="V39" s="79"/>
    </row>
    <row r="40" spans="2:22" ht="14.25" customHeight="1" x14ac:dyDescent="0.25">
      <c r="B40" s="271"/>
      <c r="C40" s="271"/>
      <c r="D40" s="272"/>
      <c r="F40" s="287"/>
      <c r="G40" s="70"/>
      <c r="H40" s="69"/>
      <c r="I40" s="70"/>
      <c r="J40" s="69"/>
      <c r="K40" s="70"/>
      <c r="L40" s="80"/>
      <c r="M40" s="72">
        <f t="shared" si="2"/>
        <v>0</v>
      </c>
      <c r="N40" s="73"/>
      <c r="O40" s="73"/>
      <c r="P40" s="74">
        <f t="shared" si="0"/>
        <v>0</v>
      </c>
      <c r="Q40" s="73"/>
      <c r="R40" s="75"/>
      <c r="S40" s="76"/>
      <c r="T40" s="82"/>
      <c r="U40" s="83"/>
      <c r="V40" s="79"/>
    </row>
    <row r="41" spans="2:22" ht="14.25" customHeight="1" x14ac:dyDescent="0.25">
      <c r="B41" s="246" t="s">
        <v>59</v>
      </c>
      <c r="C41" s="246"/>
      <c r="D41" s="246"/>
      <c r="F41" s="287"/>
      <c r="G41" s="68"/>
      <c r="H41" s="69"/>
      <c r="I41" s="70"/>
      <c r="J41" s="69"/>
      <c r="K41" s="70"/>
      <c r="L41" s="80"/>
      <c r="M41" s="72">
        <f t="shared" si="2"/>
        <v>0</v>
      </c>
      <c r="N41" s="73"/>
      <c r="O41" s="73"/>
      <c r="P41" s="74">
        <f t="shared" si="0"/>
        <v>0</v>
      </c>
      <c r="Q41" s="73"/>
      <c r="R41" s="81"/>
      <c r="S41" s="76"/>
      <c r="T41" s="82"/>
      <c r="U41" s="83"/>
      <c r="V41" s="79"/>
    </row>
    <row r="42" spans="2:22" ht="14.25" customHeight="1" x14ac:dyDescent="0.25">
      <c r="B42" s="246"/>
      <c r="C42" s="246"/>
      <c r="D42" s="246"/>
      <c r="F42" s="287"/>
      <c r="G42" s="68"/>
      <c r="H42" s="69"/>
      <c r="I42" s="70"/>
      <c r="J42" s="69"/>
      <c r="K42" s="70"/>
      <c r="L42" s="80"/>
      <c r="M42" s="72">
        <f t="shared" si="2"/>
        <v>0</v>
      </c>
      <c r="N42" s="73"/>
      <c r="O42" s="73"/>
      <c r="P42" s="74">
        <f t="shared" si="0"/>
        <v>0</v>
      </c>
      <c r="Q42" s="73"/>
      <c r="R42" s="81"/>
      <c r="S42" s="76"/>
      <c r="T42" s="82"/>
      <c r="U42" s="83"/>
      <c r="V42" s="79"/>
    </row>
    <row r="43" spans="2:22" ht="14.25" customHeight="1" x14ac:dyDescent="0.25">
      <c r="B43" s="246"/>
      <c r="C43" s="246"/>
      <c r="D43" s="246"/>
      <c r="F43" s="287"/>
      <c r="G43" s="70"/>
      <c r="H43" s="69"/>
      <c r="I43" s="70"/>
      <c r="J43" s="69"/>
      <c r="K43" s="70"/>
      <c r="L43" s="80"/>
      <c r="M43" s="72">
        <f t="shared" si="2"/>
        <v>0</v>
      </c>
      <c r="N43" s="73"/>
      <c r="O43" s="73"/>
      <c r="P43" s="74">
        <f t="shared" si="0"/>
        <v>0</v>
      </c>
      <c r="Q43" s="73"/>
      <c r="R43" s="75"/>
      <c r="S43" s="76"/>
      <c r="T43" s="82"/>
      <c r="U43" s="83"/>
      <c r="V43" s="79"/>
    </row>
    <row r="44" spans="2:22" ht="14.25" customHeight="1" x14ac:dyDescent="0.25">
      <c r="B44" s="221" t="s">
        <v>225</v>
      </c>
      <c r="C44" s="222"/>
      <c r="D44" s="226"/>
      <c r="F44" s="287"/>
      <c r="G44" s="68"/>
      <c r="H44" s="69"/>
      <c r="I44" s="70"/>
      <c r="J44" s="69"/>
      <c r="K44" s="70"/>
      <c r="L44" s="80"/>
      <c r="M44" s="72">
        <f t="shared" si="2"/>
        <v>0</v>
      </c>
      <c r="N44" s="73"/>
      <c r="O44" s="73"/>
      <c r="P44" s="74">
        <f t="shared" si="0"/>
        <v>0</v>
      </c>
      <c r="Q44" s="73"/>
      <c r="R44" s="81"/>
      <c r="S44" s="76"/>
      <c r="T44" s="82"/>
      <c r="U44" s="83"/>
      <c r="V44" s="79"/>
    </row>
    <row r="45" spans="2:22" ht="14.25" customHeight="1" x14ac:dyDescent="0.25">
      <c r="B45" s="223"/>
      <c r="C45" s="224"/>
      <c r="D45" s="227"/>
      <c r="F45" s="287"/>
      <c r="G45" s="70"/>
      <c r="H45" s="69"/>
      <c r="I45" s="70"/>
      <c r="J45" s="69"/>
      <c r="K45" s="70"/>
      <c r="L45" s="80"/>
      <c r="M45" s="72">
        <f t="shared" si="2"/>
        <v>0</v>
      </c>
      <c r="N45" s="73"/>
      <c r="O45" s="73"/>
      <c r="P45" s="74">
        <f t="shared" si="0"/>
        <v>0</v>
      </c>
      <c r="Q45" s="73"/>
      <c r="R45" s="81"/>
      <c r="S45" s="76"/>
      <c r="T45" s="82"/>
      <c r="U45" s="83"/>
      <c r="V45" s="79"/>
    </row>
    <row r="46" spans="2:22" ht="14.25" customHeight="1" x14ac:dyDescent="0.25">
      <c r="B46" s="223"/>
      <c r="C46" s="224"/>
      <c r="D46" s="227"/>
      <c r="F46" s="287"/>
      <c r="G46" s="68"/>
      <c r="H46" s="69"/>
      <c r="I46" s="70"/>
      <c r="J46" s="69"/>
      <c r="K46" s="70"/>
      <c r="L46" s="80"/>
      <c r="M46" s="72">
        <f t="shared" si="2"/>
        <v>0</v>
      </c>
      <c r="N46" s="73"/>
      <c r="O46" s="73"/>
      <c r="P46" s="74">
        <f t="shared" si="0"/>
        <v>0</v>
      </c>
      <c r="Q46" s="73"/>
      <c r="R46" s="75"/>
      <c r="S46" s="76"/>
      <c r="T46" s="82"/>
      <c r="U46" s="83"/>
      <c r="V46" s="79"/>
    </row>
    <row r="47" spans="2:22" ht="14.25" customHeight="1" x14ac:dyDescent="0.25">
      <c r="B47" s="223"/>
      <c r="C47" s="224"/>
      <c r="D47" s="227"/>
      <c r="F47" s="287"/>
      <c r="G47" s="70"/>
      <c r="H47" s="69"/>
      <c r="I47" s="70"/>
      <c r="J47" s="69"/>
      <c r="K47" s="70"/>
      <c r="L47" s="80"/>
      <c r="M47" s="72">
        <f t="shared" si="2"/>
        <v>0</v>
      </c>
      <c r="N47" s="73"/>
      <c r="O47" s="73"/>
      <c r="P47" s="74">
        <f t="shared" si="0"/>
        <v>0</v>
      </c>
      <c r="Q47" s="73"/>
      <c r="R47" s="81"/>
      <c r="S47" s="76"/>
      <c r="T47" s="82"/>
      <c r="U47" s="83"/>
      <c r="V47" s="79"/>
    </row>
    <row r="48" spans="2:22" ht="14.25" customHeight="1" x14ac:dyDescent="0.25">
      <c r="B48" s="225" t="s">
        <v>226</v>
      </c>
      <c r="C48" s="225"/>
      <c r="D48" s="228"/>
      <c r="F48" s="287"/>
      <c r="G48" s="68"/>
      <c r="H48" s="69"/>
      <c r="I48" s="70"/>
      <c r="J48" s="69"/>
      <c r="K48" s="70"/>
      <c r="L48" s="80"/>
      <c r="M48" s="72">
        <f t="shared" si="2"/>
        <v>0</v>
      </c>
      <c r="N48" s="73"/>
      <c r="O48" s="73"/>
      <c r="P48" s="74">
        <f t="shared" si="0"/>
        <v>0</v>
      </c>
      <c r="Q48" s="73"/>
      <c r="R48" s="81"/>
      <c r="S48" s="76"/>
      <c r="T48" s="82"/>
      <c r="U48" s="83"/>
      <c r="V48" s="79"/>
    </row>
    <row r="49" spans="2:22" ht="14.25" customHeight="1" x14ac:dyDescent="0.25">
      <c r="B49" s="225"/>
      <c r="C49" s="225"/>
      <c r="D49" s="228"/>
      <c r="F49" s="287"/>
      <c r="G49" s="70"/>
      <c r="H49" s="69"/>
      <c r="I49" s="70"/>
      <c r="J49" s="69"/>
      <c r="K49" s="70"/>
      <c r="L49" s="80"/>
      <c r="M49" s="72">
        <f t="shared" si="2"/>
        <v>0</v>
      </c>
      <c r="N49" s="73"/>
      <c r="O49" s="73"/>
      <c r="P49" s="74">
        <f t="shared" si="0"/>
        <v>0</v>
      </c>
      <c r="Q49" s="73"/>
      <c r="R49" s="75"/>
      <c r="S49" s="76"/>
      <c r="T49" s="82"/>
      <c r="U49" s="83"/>
      <c r="V49" s="79"/>
    </row>
    <row r="50" spans="2:22" ht="14.25" customHeight="1" x14ac:dyDescent="0.25">
      <c r="B50" s="225"/>
      <c r="C50" s="225"/>
      <c r="D50" s="228"/>
      <c r="E50" s="92"/>
      <c r="F50" s="287"/>
      <c r="G50" s="68"/>
      <c r="H50" s="69"/>
      <c r="I50" s="70"/>
      <c r="J50" s="69"/>
      <c r="K50" s="70"/>
      <c r="L50" s="80"/>
      <c r="M50" s="72">
        <f t="shared" si="2"/>
        <v>0</v>
      </c>
      <c r="N50" s="73"/>
      <c r="O50" s="73"/>
      <c r="P50" s="74">
        <f t="shared" si="0"/>
        <v>0</v>
      </c>
      <c r="Q50" s="73"/>
      <c r="R50" s="81"/>
      <c r="S50" s="76"/>
      <c r="T50" s="82"/>
      <c r="U50" s="83"/>
      <c r="V50" s="79"/>
    </row>
    <row r="51" spans="2:22" ht="14.25" customHeight="1" x14ac:dyDescent="0.25">
      <c r="B51" s="225"/>
      <c r="C51" s="225"/>
      <c r="D51" s="228"/>
      <c r="E51" s="93"/>
      <c r="F51" s="287"/>
      <c r="G51" s="70"/>
      <c r="H51" s="69"/>
      <c r="I51" s="70"/>
      <c r="J51" s="69"/>
      <c r="K51" s="70"/>
      <c r="L51" s="80"/>
      <c r="M51" s="72">
        <f t="shared" si="2"/>
        <v>0</v>
      </c>
      <c r="N51" s="73"/>
      <c r="O51" s="73"/>
      <c r="P51" s="74">
        <f t="shared" si="0"/>
        <v>0</v>
      </c>
      <c r="Q51" s="73"/>
      <c r="R51" s="81"/>
      <c r="S51" s="76"/>
      <c r="T51" s="82"/>
      <c r="U51" s="83"/>
      <c r="V51" s="79"/>
    </row>
    <row r="52" spans="2:22" ht="14.25" customHeight="1" x14ac:dyDescent="0.25">
      <c r="B52" s="94"/>
      <c r="C52" s="94"/>
      <c r="D52" s="94"/>
      <c r="F52" s="287"/>
      <c r="G52" s="68"/>
      <c r="H52" s="69"/>
      <c r="I52" s="70"/>
      <c r="J52" s="69"/>
      <c r="K52" s="70"/>
      <c r="L52" s="80"/>
      <c r="M52" s="72">
        <f t="shared" si="2"/>
        <v>0</v>
      </c>
      <c r="N52" s="73"/>
      <c r="O52" s="73"/>
      <c r="P52" s="74">
        <f t="shared" si="0"/>
        <v>0</v>
      </c>
      <c r="Q52" s="73"/>
      <c r="R52" s="75"/>
      <c r="S52" s="76"/>
      <c r="T52" s="82"/>
      <c r="U52" s="83"/>
      <c r="V52" s="79"/>
    </row>
    <row r="53" spans="2:22" ht="15" x14ac:dyDescent="0.25">
      <c r="B53" s="95"/>
      <c r="C53" s="95"/>
      <c r="D53" s="95"/>
      <c r="F53" s="287"/>
      <c r="G53" s="70"/>
      <c r="H53" s="69"/>
      <c r="I53" s="70"/>
      <c r="J53" s="69"/>
      <c r="K53" s="70"/>
      <c r="L53" s="80"/>
      <c r="M53" s="72">
        <f t="shared" si="2"/>
        <v>0</v>
      </c>
      <c r="N53" s="73"/>
      <c r="O53" s="73"/>
      <c r="P53" s="74">
        <f t="shared" si="0"/>
        <v>0</v>
      </c>
      <c r="Q53" s="73"/>
      <c r="R53" s="90"/>
      <c r="S53" s="76"/>
      <c r="T53" s="82"/>
      <c r="U53" s="83"/>
      <c r="V53" s="79"/>
    </row>
    <row r="54" spans="2:22" ht="15" x14ac:dyDescent="0.25">
      <c r="B54" s="95"/>
      <c r="C54" s="95"/>
      <c r="D54" s="95"/>
      <c r="F54" s="287"/>
      <c r="G54" s="68"/>
      <c r="H54" s="69"/>
      <c r="I54" s="70"/>
      <c r="J54" s="69"/>
      <c r="K54" s="70"/>
      <c r="L54" s="80"/>
      <c r="M54" s="72">
        <f t="shared" si="2"/>
        <v>0</v>
      </c>
      <c r="N54" s="73"/>
      <c r="O54" s="73"/>
      <c r="P54" s="74">
        <f t="shared" si="0"/>
        <v>0</v>
      </c>
      <c r="Q54" s="73"/>
      <c r="R54" s="90"/>
      <c r="S54" s="76"/>
      <c r="T54" s="82"/>
      <c r="U54" s="83"/>
      <c r="V54" s="79"/>
    </row>
    <row r="55" spans="2:22" ht="15" x14ac:dyDescent="0.25">
      <c r="B55" s="88"/>
      <c r="C55" s="88"/>
      <c r="D55" s="88"/>
      <c r="F55" s="287"/>
      <c r="G55" s="70"/>
      <c r="H55" s="69"/>
      <c r="I55" s="70"/>
      <c r="J55" s="69"/>
      <c r="K55" s="70"/>
      <c r="L55" s="80"/>
      <c r="M55" s="72">
        <f t="shared" si="2"/>
        <v>0</v>
      </c>
      <c r="N55" s="73"/>
      <c r="O55" s="73"/>
      <c r="P55" s="74">
        <f t="shared" si="0"/>
        <v>0</v>
      </c>
      <c r="Q55" s="73"/>
      <c r="R55" s="90"/>
      <c r="S55" s="76"/>
      <c r="T55" s="82"/>
      <c r="U55" s="83"/>
      <c r="V55" s="79"/>
    </row>
    <row r="56" spans="2:22" ht="15.75" x14ac:dyDescent="0.25">
      <c r="F56" s="96"/>
      <c r="G56" s="96"/>
      <c r="H56" s="97" t="s">
        <v>60</v>
      </c>
      <c r="I56" s="96"/>
      <c r="J56" s="96"/>
      <c r="K56" s="96"/>
      <c r="L56" s="98" t="s">
        <v>54</v>
      </c>
      <c r="M56" s="99">
        <f>SUM(M5:M55)</f>
        <v>0</v>
      </c>
      <c r="N56" s="100">
        <f>SUM(N5:N55)</f>
        <v>0</v>
      </c>
      <c r="O56" s="100">
        <f>SUM(O5:O55)</f>
        <v>0</v>
      </c>
      <c r="P56" s="101">
        <f>SUM(P5:P55)</f>
        <v>0</v>
      </c>
      <c r="Q56" s="100">
        <f>SUM(Q5:Q55)</f>
        <v>0</v>
      </c>
      <c r="R56" s="100">
        <f>SUM(R5:R55)</f>
        <v>0</v>
      </c>
      <c r="S56" s="102"/>
      <c r="T56" s="96"/>
      <c r="U56" s="96"/>
      <c r="V56" s="96"/>
    </row>
  </sheetData>
  <sheetProtection formatCells="0" formatColumns="0" formatRows="0" insertHyperlinks="0" selectLockedCells="1" sort="0" autoFilter="0" pivotTables="0"/>
  <protectedRanges>
    <protectedRange sqref="B41:D43" name="Range1_1"/>
    <protectedRange sqref="B44:C46" name="Range1_2"/>
    <protectedRange sqref="B47:C49" name="Range1_3"/>
    <protectedRange sqref="D44:D46" name="Range1_4"/>
    <protectedRange sqref="D47" name="Range1_5"/>
  </protectedRanges>
  <autoFilter ref="F4:V55" xr:uid="{FF31431A-5CD8-446D-A118-5E9AB1AC35F1}"/>
  <mergeCells count="27">
    <mergeCell ref="X11:X12"/>
    <mergeCell ref="X13:X14"/>
    <mergeCell ref="B27:C28"/>
    <mergeCell ref="B29:C30"/>
    <mergeCell ref="C37:D40"/>
    <mergeCell ref="B37:B40"/>
    <mergeCell ref="D31:D32"/>
    <mergeCell ref="D29:D30"/>
    <mergeCell ref="F2:G3"/>
    <mergeCell ref="S2:V3"/>
    <mergeCell ref="M3:R3"/>
    <mergeCell ref="B7:D8"/>
    <mergeCell ref="B15:D17"/>
    <mergeCell ref="B9:D14"/>
    <mergeCell ref="B18:D19"/>
    <mergeCell ref="B20:D21"/>
    <mergeCell ref="B22:D23"/>
    <mergeCell ref="B24:D26"/>
    <mergeCell ref="B41:D43"/>
    <mergeCell ref="B31:C32"/>
    <mergeCell ref="D27:D28"/>
    <mergeCell ref="B33:C36"/>
    <mergeCell ref="D33:D36"/>
    <mergeCell ref="B44:C47"/>
    <mergeCell ref="B48:C51"/>
    <mergeCell ref="D44:D47"/>
    <mergeCell ref="D48:D51"/>
  </mergeCells>
  <phoneticPr fontId="1" type="noConversion"/>
  <conditionalFormatting sqref="D29:D30">
    <cfRule type="expression" dxfId="0" priority="1">
      <formula>D29&gt;15%</formula>
    </cfRule>
  </conditionalFormatting>
  <pageMargins left="0.7" right="0.7" top="0.75" bottom="0.75" header="0.3" footer="0.3"/>
  <pageSetup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74E23A-28FB-401B-A5D6-7DB91C8D9EC4}">
          <x14:formula1>
            <xm:f>Picklist!$C$11:$N$11</xm:f>
          </x14:formula1>
          <xm:sqref>G5:G55</xm:sqref>
        </x14:dataValidation>
        <x14:dataValidation type="list" allowBlank="1" showInputMessage="1" showErrorMessage="1" xr:uid="{18C22BF6-1372-44FE-86DF-7A9D8D74460F}">
          <x14:formula1>
            <xm:f>Picklist!$D$3:$D$6</xm:f>
          </x14:formula1>
          <xm:sqref>K5:K55</xm:sqref>
        </x14:dataValidation>
        <x14:dataValidation type="list" allowBlank="1" showInputMessage="1" showErrorMessage="1" xr:uid="{0C005D59-7803-491A-9027-B284BF47AE8E}">
          <x14:formula1>
            <xm:f>Picklist!$E$3:$E$5</xm:f>
          </x14:formula1>
          <xm:sqref>S5:S55</xm:sqref>
        </x14:dataValidation>
        <x14:dataValidation type="list" allowBlank="1" showInputMessage="1" showErrorMessage="1" xr:uid="{3F4B5251-DBB9-4FFE-A4FA-0F31E6D40126}">
          <x14:formula1>
            <xm:f>Picklist!$C$3:$C$5</xm:f>
          </x14:formula1>
          <xm:sqref>T5:T55</xm:sqref>
        </x14:dataValidation>
        <x14:dataValidation type="list" allowBlank="1" showInputMessage="1" showErrorMessage="1" xr:uid="{6F69E211-BAE2-44E6-A933-FA9931B93E00}">
          <x14:formula1>
            <xm:f>INDEX(Picklist!$C$12:$N$36,,MATCH(G5,Picklist!$C$11:$N$11,0))</xm:f>
          </x14:formula1>
          <xm:sqref>I5:I55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7A9D-0C87-4A22-9A75-80777AB21925}">
  <sheetPr>
    <tabColor rgb="FFC4E2E1"/>
  </sheetPr>
  <dimension ref="B1:F13"/>
  <sheetViews>
    <sheetView workbookViewId="0">
      <selection activeCell="C16" sqref="C16"/>
    </sheetView>
  </sheetViews>
  <sheetFormatPr defaultColWidth="9.140625" defaultRowHeight="50.25" customHeight="1" x14ac:dyDescent="0.25"/>
  <cols>
    <col min="1" max="1" width="3.7109375" style="104" customWidth="1"/>
    <col min="2" max="2" width="34.5703125" style="104" customWidth="1"/>
    <col min="3" max="3" width="47.42578125" style="104" customWidth="1"/>
    <col min="4" max="4" width="25.140625" style="104" customWidth="1"/>
    <col min="5" max="6" width="16.7109375" style="104" customWidth="1"/>
    <col min="7" max="7" width="11.85546875" style="104" customWidth="1"/>
    <col min="8" max="16384" width="9.140625" style="104"/>
  </cols>
  <sheetData>
    <row r="1" spans="2:6" ht="17.25" customHeight="1" x14ac:dyDescent="0.25"/>
    <row r="2" spans="2:6" s="105" customFormat="1" ht="23.25" customHeight="1" x14ac:dyDescent="0.25">
      <c r="B2" s="106" t="s">
        <v>61</v>
      </c>
      <c r="C2" s="107"/>
      <c r="D2" s="107"/>
      <c r="E2" s="275"/>
      <c r="F2" s="276"/>
    </row>
    <row r="3" spans="2:6" ht="20.25" customHeight="1" x14ac:dyDescent="0.25">
      <c r="B3" s="108" t="s">
        <v>33</v>
      </c>
      <c r="C3" s="108" t="s">
        <v>34</v>
      </c>
      <c r="D3" s="108" t="s">
        <v>62</v>
      </c>
      <c r="E3" s="109" t="s">
        <v>36</v>
      </c>
      <c r="F3" s="108" t="s">
        <v>37</v>
      </c>
    </row>
    <row r="4" spans="2:6" ht="45" x14ac:dyDescent="0.25">
      <c r="B4" s="110" t="s">
        <v>63</v>
      </c>
      <c r="C4" s="111" t="s">
        <v>64</v>
      </c>
      <c r="D4" s="110" t="s">
        <v>65</v>
      </c>
      <c r="E4" s="112">
        <v>50</v>
      </c>
      <c r="F4" s="113" t="s">
        <v>66</v>
      </c>
    </row>
    <row r="5" spans="2:6" ht="90" x14ac:dyDescent="0.25">
      <c r="B5" s="114" t="s">
        <v>67</v>
      </c>
      <c r="C5" s="115" t="s">
        <v>227</v>
      </c>
      <c r="D5" s="114" t="s">
        <v>68</v>
      </c>
      <c r="E5" s="116">
        <v>15</v>
      </c>
      <c r="F5" s="113" t="s">
        <v>66</v>
      </c>
    </row>
    <row r="6" spans="2:6" ht="60" x14ac:dyDescent="0.25">
      <c r="B6" s="115" t="s">
        <v>69</v>
      </c>
      <c r="C6" s="115" t="s">
        <v>228</v>
      </c>
      <c r="D6" s="114" t="s">
        <v>70</v>
      </c>
      <c r="E6" s="116">
        <v>10</v>
      </c>
      <c r="F6" s="113" t="s">
        <v>71</v>
      </c>
    </row>
    <row r="7" spans="2:6" ht="75" x14ac:dyDescent="0.25">
      <c r="B7" s="115" t="s">
        <v>72</v>
      </c>
      <c r="C7" s="115" t="s">
        <v>229</v>
      </c>
      <c r="D7" s="114" t="s">
        <v>153</v>
      </c>
      <c r="E7" s="116">
        <v>1</v>
      </c>
      <c r="F7" s="113" t="s">
        <v>74</v>
      </c>
    </row>
    <row r="8" spans="2:6" ht="60" x14ac:dyDescent="0.25">
      <c r="B8" s="115" t="s">
        <v>75</v>
      </c>
      <c r="C8" s="115" t="s">
        <v>230</v>
      </c>
      <c r="D8" s="114" t="s">
        <v>77</v>
      </c>
      <c r="E8" s="116">
        <v>2</v>
      </c>
      <c r="F8" s="113" t="s">
        <v>78</v>
      </c>
    </row>
    <row r="9" spans="2:6" ht="60" x14ac:dyDescent="0.25">
      <c r="B9" s="114" t="s">
        <v>79</v>
      </c>
      <c r="C9" s="115" t="s">
        <v>231</v>
      </c>
      <c r="D9" s="114" t="s">
        <v>80</v>
      </c>
      <c r="E9" s="116">
        <v>3</v>
      </c>
      <c r="F9" s="113" t="s">
        <v>78</v>
      </c>
    </row>
    <row r="10" spans="2:6" ht="75" x14ac:dyDescent="0.25">
      <c r="B10" s="115" t="s">
        <v>81</v>
      </c>
      <c r="C10" s="115" t="s">
        <v>232</v>
      </c>
      <c r="D10" s="114" t="s">
        <v>82</v>
      </c>
      <c r="E10" s="116">
        <v>5</v>
      </c>
      <c r="F10" s="113" t="s">
        <v>66</v>
      </c>
    </row>
    <row r="11" spans="2:6" ht="75" x14ac:dyDescent="0.25">
      <c r="B11" s="115" t="s">
        <v>81</v>
      </c>
      <c r="C11" s="115" t="s">
        <v>233</v>
      </c>
      <c r="D11" s="114" t="s">
        <v>82</v>
      </c>
      <c r="E11" s="116">
        <v>5</v>
      </c>
      <c r="F11" s="113" t="s">
        <v>66</v>
      </c>
    </row>
    <row r="12" spans="2:6" ht="45" x14ac:dyDescent="0.25">
      <c r="B12" s="115" t="s">
        <v>83</v>
      </c>
      <c r="C12" s="115" t="s">
        <v>84</v>
      </c>
      <c r="D12" s="114"/>
      <c r="E12" s="116"/>
      <c r="F12" s="113"/>
    </row>
    <row r="13" spans="2:6" ht="90" x14ac:dyDescent="0.25">
      <c r="B13" s="115" t="s">
        <v>85</v>
      </c>
      <c r="C13" s="115" t="s">
        <v>234</v>
      </c>
      <c r="D13" s="114" t="s">
        <v>86</v>
      </c>
      <c r="E13" s="116">
        <v>1</v>
      </c>
      <c r="F13" s="113" t="s">
        <v>74</v>
      </c>
    </row>
  </sheetData>
  <mergeCells count="1">
    <mergeCell ref="E2:F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E9E9A6-7AF6-4F0F-8827-338C3C268215}">
          <x14:formula1>
            <xm:f>Picklist!$D$3:$D$6</xm:f>
          </x14:formula1>
          <xm:sqref>F4 F14</xm:sqref>
        </x14:dataValidation>
        <x14:dataValidation type="list" allowBlank="1" showInputMessage="1" showErrorMessage="1" xr:uid="{11D14C4D-13AE-4B67-9A93-5A162AF6D2D4}">
          <x14:formula1>
            <xm:f>Picklist!$C$11:$N$11</xm:f>
          </x14:formula1>
          <xm:sqref>B4 B14</xm:sqref>
        </x14:dataValidation>
        <x14:dataValidation type="list" allowBlank="1" showInputMessage="1" showErrorMessage="1" xr:uid="{E7B1D3F0-1DD9-4126-82BA-F0E8F32C9BE3}">
          <x14:formula1>
            <xm:f>INDEX(Picklist!$C$12:$N$36,,MATCH(B4,Picklist!$C$11:$N$11,0))</xm:f>
          </x14:formula1>
          <xm:sqref>D4 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36FE-ACAF-44D2-B8F5-4E24DBA0292A}">
  <sheetPr>
    <tabColor rgb="FFC4E2E1"/>
  </sheetPr>
  <dimension ref="B2:I13"/>
  <sheetViews>
    <sheetView zoomScaleNormal="100" workbookViewId="0"/>
  </sheetViews>
  <sheetFormatPr defaultColWidth="9.140625" defaultRowHeight="15" x14ac:dyDescent="0.25"/>
  <cols>
    <col min="1" max="1" width="3.7109375" style="128" customWidth="1"/>
    <col min="2" max="2" width="12.140625" style="128" customWidth="1"/>
    <col min="3" max="3" width="33.42578125" style="128" customWidth="1"/>
    <col min="4" max="4" width="33.7109375" style="128" customWidth="1"/>
    <col min="5" max="5" width="119.5703125" style="128" customWidth="1"/>
    <col min="6" max="16384" width="9.140625" style="128"/>
  </cols>
  <sheetData>
    <row r="2" spans="2:9" s="119" customFormat="1" ht="23.25" customHeight="1" x14ac:dyDescent="0.35">
      <c r="B2" s="106" t="s">
        <v>87</v>
      </c>
      <c r="C2" s="107"/>
      <c r="D2" s="107"/>
      <c r="E2" s="117"/>
      <c r="F2" s="118"/>
      <c r="G2" s="118"/>
      <c r="H2" s="118"/>
    </row>
    <row r="3" spans="2:9" s="124" customFormat="1" ht="20.25" customHeight="1" x14ac:dyDescent="0.25">
      <c r="B3" s="120"/>
      <c r="C3" s="121" t="s">
        <v>88</v>
      </c>
      <c r="D3" s="121" t="s">
        <v>89</v>
      </c>
      <c r="E3" s="122" t="s">
        <v>90</v>
      </c>
      <c r="F3" s="123"/>
      <c r="G3" s="123"/>
      <c r="H3" s="123"/>
      <c r="I3" s="123"/>
    </row>
    <row r="4" spans="2:9" ht="89.25" customHeight="1" x14ac:dyDescent="0.25">
      <c r="B4" s="277" t="s">
        <v>91</v>
      </c>
      <c r="C4" s="125" t="s">
        <v>92</v>
      </c>
      <c r="D4" s="126" t="s">
        <v>93</v>
      </c>
      <c r="E4" s="127" t="s">
        <v>94</v>
      </c>
      <c r="G4" s="129"/>
      <c r="H4" s="129"/>
      <c r="I4" s="129"/>
    </row>
    <row r="5" spans="2:9" ht="89.25" customHeight="1" x14ac:dyDescent="0.25">
      <c r="B5" s="278"/>
      <c r="C5" s="125" t="s">
        <v>69</v>
      </c>
      <c r="D5" s="126" t="s">
        <v>95</v>
      </c>
      <c r="E5" s="130" t="s">
        <v>96</v>
      </c>
      <c r="F5" s="129"/>
      <c r="G5" s="129"/>
      <c r="H5" s="129"/>
      <c r="I5" s="129"/>
    </row>
    <row r="6" spans="2:9" ht="89.25" customHeight="1" x14ac:dyDescent="0.25">
      <c r="B6" s="279" t="s">
        <v>97</v>
      </c>
      <c r="C6" s="131" t="s">
        <v>72</v>
      </c>
      <c r="D6" s="132" t="s">
        <v>98</v>
      </c>
      <c r="E6" s="133" t="s">
        <v>99</v>
      </c>
      <c r="F6" s="129"/>
      <c r="G6" s="129"/>
      <c r="H6" s="129"/>
      <c r="I6" s="129"/>
    </row>
    <row r="7" spans="2:9" ht="89.25" customHeight="1" x14ac:dyDescent="0.25">
      <c r="B7" s="279"/>
      <c r="C7" s="131" t="s">
        <v>100</v>
      </c>
      <c r="D7" s="132" t="s">
        <v>101</v>
      </c>
      <c r="E7" s="133" t="s">
        <v>102</v>
      </c>
      <c r="F7" s="129"/>
      <c r="G7" s="129"/>
      <c r="H7" s="129"/>
      <c r="I7" s="129"/>
    </row>
    <row r="8" spans="2:9" ht="89.25" customHeight="1" x14ac:dyDescent="0.25">
      <c r="B8" s="279"/>
      <c r="C8" s="131" t="s">
        <v>75</v>
      </c>
      <c r="D8" s="132" t="s">
        <v>103</v>
      </c>
      <c r="E8" s="133" t="s">
        <v>104</v>
      </c>
      <c r="F8" s="129"/>
      <c r="G8" s="129"/>
      <c r="H8" s="129"/>
      <c r="I8" s="129"/>
    </row>
    <row r="9" spans="2:9" ht="89.25" customHeight="1" x14ac:dyDescent="0.25">
      <c r="B9" s="280" t="s">
        <v>105</v>
      </c>
      <c r="C9" s="134" t="s">
        <v>79</v>
      </c>
      <c r="D9" s="135" t="s">
        <v>106</v>
      </c>
      <c r="E9" s="136" t="s">
        <v>107</v>
      </c>
      <c r="F9" s="129"/>
      <c r="G9" s="129"/>
      <c r="H9" s="129"/>
      <c r="I9" s="129"/>
    </row>
    <row r="10" spans="2:9" ht="89.25" customHeight="1" x14ac:dyDescent="0.25">
      <c r="B10" s="280"/>
      <c r="C10" s="134" t="s">
        <v>108</v>
      </c>
      <c r="D10" s="135" t="s">
        <v>109</v>
      </c>
      <c r="E10" s="136" t="s">
        <v>102</v>
      </c>
      <c r="F10" s="129"/>
      <c r="G10" s="129"/>
      <c r="H10" s="129"/>
      <c r="I10" s="129"/>
    </row>
    <row r="11" spans="2:9" ht="89.25" customHeight="1" x14ac:dyDescent="0.25">
      <c r="B11" s="280"/>
      <c r="C11" s="134" t="s">
        <v>110</v>
      </c>
      <c r="D11" s="135" t="s">
        <v>111</v>
      </c>
      <c r="E11" s="136" t="s">
        <v>112</v>
      </c>
      <c r="F11" s="129"/>
      <c r="G11" s="129"/>
      <c r="H11" s="129"/>
      <c r="I11" s="129"/>
    </row>
    <row r="12" spans="2:9" ht="89.25" customHeight="1" x14ac:dyDescent="0.25">
      <c r="B12" s="280"/>
      <c r="C12" s="134" t="s">
        <v>83</v>
      </c>
      <c r="D12" s="135" t="s">
        <v>113</v>
      </c>
      <c r="E12" s="136" t="s">
        <v>114</v>
      </c>
      <c r="F12" s="129"/>
      <c r="G12" s="129"/>
      <c r="H12" s="129"/>
      <c r="I12" s="129"/>
    </row>
    <row r="13" spans="2:9" ht="89.25" customHeight="1" x14ac:dyDescent="0.25">
      <c r="B13" s="280"/>
      <c r="C13" s="134" t="s">
        <v>115</v>
      </c>
      <c r="D13" s="135" t="s">
        <v>116</v>
      </c>
      <c r="E13" s="136" t="s">
        <v>117</v>
      </c>
      <c r="F13" s="129"/>
      <c r="G13" s="129"/>
      <c r="H13" s="129"/>
      <c r="I13" s="129"/>
    </row>
  </sheetData>
  <mergeCells count="3">
    <mergeCell ref="B4:B5"/>
    <mergeCell ref="B6:B8"/>
    <mergeCell ref="B9:B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DF928-94BC-4905-997D-C2C173375A81}">
  <sheetPr>
    <tabColor rgb="FFC4E2E1"/>
  </sheetPr>
  <dimension ref="B2:N26"/>
  <sheetViews>
    <sheetView topLeftCell="H9" zoomScaleNormal="100" workbookViewId="0">
      <selection activeCell="N12" sqref="N12"/>
    </sheetView>
  </sheetViews>
  <sheetFormatPr defaultColWidth="9.140625" defaultRowHeight="15" x14ac:dyDescent="0.25"/>
  <cols>
    <col min="1" max="1" width="3.7109375" style="128" customWidth="1"/>
    <col min="2" max="2" width="27.28515625" style="128" customWidth="1"/>
    <col min="3" max="5" width="40.85546875" style="128" customWidth="1"/>
    <col min="6" max="6" width="40.85546875" style="150" customWidth="1"/>
    <col min="7" max="14" width="40.85546875" style="128" customWidth="1"/>
    <col min="15" max="16384" width="9.140625" style="128"/>
  </cols>
  <sheetData>
    <row r="2" spans="2:14" ht="26.25" customHeight="1" x14ac:dyDescent="0.3">
      <c r="B2" s="285" t="s">
        <v>118</v>
      </c>
      <c r="C2" s="137" t="s">
        <v>119</v>
      </c>
      <c r="D2" s="138" t="s">
        <v>37</v>
      </c>
      <c r="E2" s="138" t="s">
        <v>45</v>
      </c>
      <c r="F2" s="139"/>
      <c r="H2" s="140"/>
    </row>
    <row r="3" spans="2:14" x14ac:dyDescent="0.25">
      <c r="B3" s="285"/>
      <c r="C3" s="141" t="s">
        <v>120</v>
      </c>
      <c r="D3" s="141" t="s">
        <v>66</v>
      </c>
      <c r="E3" s="142" t="s">
        <v>71</v>
      </c>
      <c r="F3" s="143"/>
    </row>
    <row r="4" spans="2:14" x14ac:dyDescent="0.25">
      <c r="C4" s="144" t="s">
        <v>121</v>
      </c>
      <c r="D4" s="144" t="s">
        <v>71</v>
      </c>
      <c r="E4" s="145" t="s">
        <v>78</v>
      </c>
      <c r="F4" s="15"/>
    </row>
    <row r="5" spans="2:14" x14ac:dyDescent="0.25">
      <c r="C5" s="144" t="s">
        <v>122</v>
      </c>
      <c r="D5" s="144" t="s">
        <v>78</v>
      </c>
      <c r="E5" s="145" t="s">
        <v>74</v>
      </c>
      <c r="F5" s="15"/>
    </row>
    <row r="6" spans="2:14" x14ac:dyDescent="0.25">
      <c r="C6" s="146"/>
      <c r="D6" s="146" t="s">
        <v>74</v>
      </c>
      <c r="E6" s="147"/>
      <c r="F6" s="148"/>
    </row>
    <row r="7" spans="2:14" x14ac:dyDescent="0.25">
      <c r="B7" s="149"/>
    </row>
    <row r="8" spans="2:14" ht="28.5" customHeight="1" x14ac:dyDescent="0.25">
      <c r="B8" s="151" t="s">
        <v>123</v>
      </c>
      <c r="C8" s="151"/>
      <c r="D8" s="152"/>
      <c r="E8" s="153"/>
      <c r="F8" s="154"/>
      <c r="G8" s="155"/>
      <c r="H8" s="156"/>
      <c r="I8" s="156"/>
      <c r="J8" s="157"/>
      <c r="K8" s="156"/>
      <c r="L8" s="156"/>
      <c r="M8" s="156"/>
      <c r="N8" s="155"/>
    </row>
    <row r="9" spans="2:14" ht="67.5" customHeight="1" x14ac:dyDescent="0.25">
      <c r="B9" s="158" t="s">
        <v>124</v>
      </c>
      <c r="C9" s="284" t="s">
        <v>125</v>
      </c>
      <c r="D9" s="284"/>
      <c r="E9" s="284"/>
      <c r="F9" s="284"/>
      <c r="G9" s="281" t="s">
        <v>126</v>
      </c>
      <c r="H9" s="281"/>
      <c r="I9" s="282"/>
      <c r="J9" s="283" t="s">
        <v>105</v>
      </c>
      <c r="K9" s="283"/>
      <c r="L9" s="283"/>
      <c r="M9" s="283"/>
      <c r="N9" s="283"/>
    </row>
    <row r="10" spans="2:14" ht="38.25" customHeight="1" x14ac:dyDescent="0.25">
      <c r="B10" s="159" t="s">
        <v>127</v>
      </c>
      <c r="C10" s="160" t="s">
        <v>128</v>
      </c>
      <c r="D10" s="160" t="s">
        <v>128</v>
      </c>
      <c r="E10" s="160" t="s">
        <v>128</v>
      </c>
      <c r="F10" s="160" t="s">
        <v>69</v>
      </c>
      <c r="G10" s="161" t="s">
        <v>129</v>
      </c>
      <c r="H10" s="206" t="s">
        <v>130</v>
      </c>
      <c r="I10" s="161" t="s">
        <v>131</v>
      </c>
      <c r="J10" s="162" t="s">
        <v>132</v>
      </c>
      <c r="K10" s="208" t="s">
        <v>133</v>
      </c>
      <c r="L10" s="162" t="s">
        <v>134</v>
      </c>
      <c r="M10" s="162" t="s">
        <v>135</v>
      </c>
      <c r="N10" s="162" t="s">
        <v>136</v>
      </c>
    </row>
    <row r="11" spans="2:14" s="166" customFormat="1" ht="24.75" customHeight="1" x14ac:dyDescent="0.25">
      <c r="B11" s="163" t="s">
        <v>137</v>
      </c>
      <c r="C11" s="164" t="s">
        <v>128</v>
      </c>
      <c r="D11" s="165" t="s">
        <v>138</v>
      </c>
      <c r="E11" s="165" t="s">
        <v>139</v>
      </c>
      <c r="F11" s="165" t="s">
        <v>69</v>
      </c>
      <c r="G11" s="165" t="s">
        <v>72</v>
      </c>
      <c r="H11" s="207" t="s">
        <v>100</v>
      </c>
      <c r="I11" s="165" t="s">
        <v>75</v>
      </c>
      <c r="J11" s="165" t="s">
        <v>79</v>
      </c>
      <c r="K11" s="207" t="s">
        <v>108</v>
      </c>
      <c r="L11" s="165" t="s">
        <v>81</v>
      </c>
      <c r="M11" s="165" t="s">
        <v>83</v>
      </c>
      <c r="N11" s="165" t="s">
        <v>85</v>
      </c>
    </row>
    <row r="12" spans="2:14" s="166" customFormat="1" ht="24.75" customHeight="1" x14ac:dyDescent="0.25">
      <c r="B12" s="167" t="s">
        <v>140</v>
      </c>
      <c r="C12" s="168" t="s">
        <v>141</v>
      </c>
      <c r="D12" s="169" t="s">
        <v>142</v>
      </c>
      <c r="E12" s="169" t="s">
        <v>143</v>
      </c>
      <c r="F12" s="169" t="s">
        <v>144</v>
      </c>
      <c r="G12" s="169" t="s">
        <v>145</v>
      </c>
      <c r="H12" s="176" t="s">
        <v>146</v>
      </c>
      <c r="I12" s="169" t="s">
        <v>76</v>
      </c>
      <c r="J12" s="169" t="s">
        <v>147</v>
      </c>
      <c r="K12" s="209" t="s">
        <v>146</v>
      </c>
      <c r="L12" s="169" t="s">
        <v>148</v>
      </c>
      <c r="M12" s="169" t="s">
        <v>145</v>
      </c>
      <c r="N12" s="169" t="s">
        <v>235</v>
      </c>
    </row>
    <row r="13" spans="2:14" s="166" customFormat="1" ht="24.75" customHeight="1" x14ac:dyDescent="0.25">
      <c r="B13" s="167" t="s">
        <v>150</v>
      </c>
      <c r="C13" s="169"/>
      <c r="D13" s="170" t="s">
        <v>151</v>
      </c>
      <c r="E13" s="169" t="s">
        <v>152</v>
      </c>
      <c r="F13" s="169" t="s">
        <v>70</v>
      </c>
      <c r="G13" s="169" t="s">
        <v>153</v>
      </c>
      <c r="H13" s="169"/>
      <c r="I13" s="169" t="s">
        <v>154</v>
      </c>
      <c r="J13" s="171" t="s">
        <v>86</v>
      </c>
      <c r="K13" s="165"/>
      <c r="L13" s="169" t="s">
        <v>155</v>
      </c>
      <c r="M13" s="169" t="s">
        <v>156</v>
      </c>
      <c r="N13" s="169" t="s">
        <v>164</v>
      </c>
    </row>
    <row r="14" spans="2:14" s="166" customFormat="1" ht="24.75" customHeight="1" x14ac:dyDescent="0.25">
      <c r="B14" s="167" t="s">
        <v>157</v>
      </c>
      <c r="C14" s="169"/>
      <c r="D14" s="169" t="s">
        <v>158</v>
      </c>
      <c r="E14" s="170" t="s">
        <v>159</v>
      </c>
      <c r="F14" s="169" t="s">
        <v>160</v>
      </c>
      <c r="G14" s="169" t="s">
        <v>161</v>
      </c>
      <c r="H14" s="169"/>
      <c r="I14" s="169" t="s">
        <v>77</v>
      </c>
      <c r="J14" s="169" t="s">
        <v>145</v>
      </c>
      <c r="K14" s="171"/>
      <c r="L14" s="169" t="s">
        <v>162</v>
      </c>
      <c r="M14" s="169" t="s">
        <v>163</v>
      </c>
      <c r="N14" s="169" t="s">
        <v>171</v>
      </c>
    </row>
    <row r="15" spans="2:14" s="166" customFormat="1" ht="24.75" customHeight="1" x14ac:dyDescent="0.25">
      <c r="B15" s="167" t="s">
        <v>165</v>
      </c>
      <c r="C15" s="169"/>
      <c r="D15" s="172" t="s">
        <v>166</v>
      </c>
      <c r="E15" s="169" t="s">
        <v>167</v>
      </c>
      <c r="F15" s="170" t="s">
        <v>163</v>
      </c>
      <c r="G15" s="168" t="s">
        <v>168</v>
      </c>
      <c r="H15" s="169"/>
      <c r="I15" s="169" t="s">
        <v>163</v>
      </c>
      <c r="J15" s="169" t="s">
        <v>169</v>
      </c>
      <c r="K15" s="169"/>
      <c r="L15" s="169" t="s">
        <v>170</v>
      </c>
      <c r="M15" s="173"/>
      <c r="N15" s="169" t="s">
        <v>175</v>
      </c>
    </row>
    <row r="16" spans="2:14" s="166" customFormat="1" ht="24.75" customHeight="1" x14ac:dyDescent="0.25">
      <c r="B16" s="167" t="s">
        <v>172</v>
      </c>
      <c r="C16" s="169"/>
      <c r="D16" s="172" t="s">
        <v>65</v>
      </c>
      <c r="E16" s="174" t="s">
        <v>173</v>
      </c>
      <c r="F16" s="170"/>
      <c r="G16" s="168" t="s">
        <v>73</v>
      </c>
      <c r="H16" s="169"/>
      <c r="I16" s="169"/>
      <c r="J16" s="169" t="s">
        <v>80</v>
      </c>
      <c r="K16" s="169"/>
      <c r="L16" s="169" t="s">
        <v>174</v>
      </c>
      <c r="M16" s="169"/>
      <c r="N16" s="171" t="s">
        <v>180</v>
      </c>
    </row>
    <row r="17" spans="2:14" s="166" customFormat="1" ht="24.75" customHeight="1" x14ac:dyDescent="0.25">
      <c r="B17" s="167" t="s">
        <v>176</v>
      </c>
      <c r="C17" s="169"/>
      <c r="D17" s="172" t="s">
        <v>177</v>
      </c>
      <c r="E17" s="169" t="s">
        <v>178</v>
      </c>
      <c r="F17" s="174"/>
      <c r="G17" s="168" t="s">
        <v>163</v>
      </c>
      <c r="H17" s="169"/>
      <c r="I17" s="169"/>
      <c r="J17" s="169" t="s">
        <v>161</v>
      </c>
      <c r="K17" s="169"/>
      <c r="L17" s="169" t="s">
        <v>179</v>
      </c>
      <c r="M17" s="169"/>
      <c r="N17" s="171" t="s">
        <v>185</v>
      </c>
    </row>
    <row r="18" spans="2:14" s="166" customFormat="1" ht="24.75" customHeight="1" x14ac:dyDescent="0.25">
      <c r="B18" s="167" t="s">
        <v>181</v>
      </c>
      <c r="C18" s="169"/>
      <c r="D18" s="169" t="s">
        <v>182</v>
      </c>
      <c r="E18" s="175" t="s">
        <v>183</v>
      </c>
      <c r="F18" s="169"/>
      <c r="G18" s="168"/>
      <c r="H18" s="169"/>
      <c r="I18" s="169"/>
      <c r="J18" s="169" t="s">
        <v>163</v>
      </c>
      <c r="K18" s="169"/>
      <c r="L18" s="169" t="s">
        <v>184</v>
      </c>
      <c r="M18" s="169"/>
      <c r="N18" s="169" t="s">
        <v>163</v>
      </c>
    </row>
    <row r="19" spans="2:14" s="166" customFormat="1" ht="24.75" customHeight="1" x14ac:dyDescent="0.25">
      <c r="B19" s="167" t="s">
        <v>186</v>
      </c>
      <c r="C19" s="169"/>
      <c r="D19" s="169" t="s">
        <v>187</v>
      </c>
      <c r="E19" s="169" t="s">
        <v>188</v>
      </c>
      <c r="F19" s="169"/>
      <c r="G19" s="173"/>
      <c r="H19" s="169"/>
      <c r="I19" s="169"/>
      <c r="J19" s="169"/>
      <c r="K19" s="169"/>
      <c r="L19" s="169" t="s">
        <v>189</v>
      </c>
      <c r="M19" s="169"/>
      <c r="N19" s="176"/>
    </row>
    <row r="20" spans="2:14" s="166" customFormat="1" ht="24.75" customHeight="1" x14ac:dyDescent="0.25">
      <c r="B20" s="167" t="s">
        <v>190</v>
      </c>
      <c r="C20" s="170"/>
      <c r="D20" s="169" t="s">
        <v>191</v>
      </c>
      <c r="E20" s="169" t="s">
        <v>192</v>
      </c>
      <c r="F20" s="169"/>
      <c r="G20" s="169"/>
      <c r="H20" s="169"/>
      <c r="I20" s="169"/>
      <c r="J20" s="169"/>
      <c r="K20" s="169"/>
      <c r="L20" s="169" t="s">
        <v>163</v>
      </c>
      <c r="M20" s="169"/>
      <c r="N20" s="169"/>
    </row>
    <row r="21" spans="2:14" s="166" customFormat="1" ht="24.75" customHeight="1" x14ac:dyDescent="0.25">
      <c r="B21" s="167" t="s">
        <v>193</v>
      </c>
      <c r="C21" s="169"/>
      <c r="D21" s="169" t="s">
        <v>194</v>
      </c>
      <c r="E21" s="169" t="s">
        <v>68</v>
      </c>
      <c r="F21" s="169"/>
      <c r="G21" s="169"/>
      <c r="H21" s="169"/>
      <c r="I21" s="169"/>
      <c r="J21" s="169"/>
      <c r="K21" s="169"/>
      <c r="L21" s="169"/>
      <c r="M21" s="169"/>
      <c r="N21" s="176"/>
    </row>
    <row r="22" spans="2:14" s="166" customFormat="1" ht="24.75" customHeight="1" x14ac:dyDescent="0.25">
      <c r="B22" s="167" t="s">
        <v>195</v>
      </c>
      <c r="C22" s="175"/>
      <c r="D22" s="169" t="s">
        <v>196</v>
      </c>
      <c r="E22" s="169" t="s">
        <v>197</v>
      </c>
      <c r="F22" s="169"/>
      <c r="G22" s="169"/>
      <c r="H22" s="169"/>
      <c r="I22" s="169"/>
      <c r="J22" s="171"/>
      <c r="K22" s="169"/>
      <c r="L22" s="169"/>
      <c r="M22" s="169"/>
      <c r="N22" s="169"/>
    </row>
    <row r="23" spans="2:14" s="166" customFormat="1" ht="24.75" customHeight="1" x14ac:dyDescent="0.25">
      <c r="B23" s="167" t="s">
        <v>198</v>
      </c>
      <c r="C23" s="169"/>
      <c r="D23" s="175" t="s">
        <v>199</v>
      </c>
      <c r="E23" s="169" t="s">
        <v>200</v>
      </c>
      <c r="F23" s="169"/>
      <c r="G23" s="169"/>
      <c r="H23" s="169"/>
      <c r="I23" s="169"/>
      <c r="J23" s="169"/>
      <c r="K23" s="169"/>
      <c r="L23" s="169"/>
      <c r="M23" s="169"/>
      <c r="N23" s="169"/>
    </row>
    <row r="24" spans="2:14" s="166" customFormat="1" ht="24.75" customHeight="1" x14ac:dyDescent="0.25">
      <c r="B24" s="167" t="s">
        <v>201</v>
      </c>
      <c r="C24" s="169"/>
      <c r="D24" s="169" t="s">
        <v>202</v>
      </c>
      <c r="E24" s="169" t="s">
        <v>203</v>
      </c>
      <c r="F24" s="169"/>
      <c r="G24" s="169"/>
      <c r="H24" s="169"/>
      <c r="I24" s="169"/>
      <c r="J24" s="169"/>
      <c r="K24" s="169"/>
      <c r="L24" s="169"/>
      <c r="M24" s="169"/>
      <c r="N24" s="169"/>
    </row>
    <row r="25" spans="2:14" s="166" customFormat="1" ht="24.75" customHeight="1" x14ac:dyDescent="0.25">
      <c r="B25" s="167" t="s">
        <v>204</v>
      </c>
      <c r="C25" s="169"/>
      <c r="D25" s="169" t="s">
        <v>163</v>
      </c>
      <c r="E25" s="169" t="s">
        <v>205</v>
      </c>
      <c r="F25" s="169"/>
      <c r="G25" s="169"/>
      <c r="H25" s="169"/>
      <c r="I25" s="169"/>
      <c r="J25" s="169"/>
      <c r="K25" s="169"/>
      <c r="L25" s="169"/>
      <c r="M25" s="169"/>
      <c r="N25" s="169"/>
    </row>
    <row r="26" spans="2:14" s="166" customFormat="1" ht="24.75" customHeight="1" x14ac:dyDescent="0.25">
      <c r="B26" s="167" t="s">
        <v>206</v>
      </c>
      <c r="C26" s="169"/>
      <c r="D26" s="169"/>
      <c r="E26" s="169" t="s">
        <v>163</v>
      </c>
      <c r="F26" s="169"/>
      <c r="G26" s="169"/>
      <c r="H26" s="169"/>
      <c r="I26" s="169"/>
      <c r="J26" s="169"/>
      <c r="K26" s="169"/>
      <c r="L26" s="169"/>
      <c r="M26" s="169"/>
      <c r="N26" s="128"/>
    </row>
  </sheetData>
  <sheetProtection selectLockedCells="1" selectUnlockedCells="1"/>
  <sortState xmlns:xlrd2="http://schemas.microsoft.com/office/spreadsheetml/2017/richdata2" ref="J13:J18">
    <sortCondition ref="J13:J18"/>
  </sortState>
  <mergeCells count="4">
    <mergeCell ref="G9:I9"/>
    <mergeCell ref="J9:N9"/>
    <mergeCell ref="C9:F9"/>
    <mergeCell ref="B2:B3"/>
  </mergeCells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7912-1A1B-454C-8BD5-C1E8300AE013}">
  <sheetPr>
    <tabColor rgb="FFDAEEF3"/>
  </sheetPr>
  <dimension ref="B2:D41"/>
  <sheetViews>
    <sheetView topLeftCell="B1" workbookViewId="0"/>
  </sheetViews>
  <sheetFormatPr defaultColWidth="9.140625" defaultRowHeight="15" x14ac:dyDescent="0.25"/>
  <cols>
    <col min="1" max="1" width="3.7109375" style="149" customWidth="1"/>
    <col min="2" max="2" width="36.85546875" style="149" bestFit="1" customWidth="1"/>
    <col min="3" max="5" width="19.42578125" style="149" bestFit="1" customWidth="1"/>
    <col min="6" max="16384" width="9.140625" style="149"/>
  </cols>
  <sheetData>
    <row r="2" spans="2:4" ht="46.5" customHeight="1" x14ac:dyDescent="0.25">
      <c r="B2" s="205" t="s">
        <v>207</v>
      </c>
    </row>
    <row r="3" spans="2:4" ht="14.25" customHeight="1" x14ac:dyDescent="0.25"/>
    <row r="4" spans="2:4" x14ac:dyDescent="0.25">
      <c r="B4" s="177" t="s">
        <v>32</v>
      </c>
      <c r="C4" s="177" t="s">
        <v>208</v>
      </c>
    </row>
    <row r="5" spans="2:4" x14ac:dyDescent="0.25">
      <c r="B5" s="177" t="s">
        <v>33</v>
      </c>
      <c r="C5" s="177" t="s">
        <v>208</v>
      </c>
    </row>
    <row r="6" spans="2:4" x14ac:dyDescent="0.25">
      <c r="B6" s="177" t="s">
        <v>37</v>
      </c>
      <c r="C6" s="177" t="s">
        <v>208</v>
      </c>
    </row>
    <row r="7" spans="2:4" x14ac:dyDescent="0.25">
      <c r="B7" s="178" t="s">
        <v>46</v>
      </c>
      <c r="C7" s="178" t="s">
        <v>208</v>
      </c>
    </row>
    <row r="9" spans="2:4" x14ac:dyDescent="0.25">
      <c r="B9" s="178" t="s">
        <v>35</v>
      </c>
      <c r="C9" s="178" t="s">
        <v>209</v>
      </c>
      <c r="D9" s="178" t="s">
        <v>210</v>
      </c>
    </row>
    <row r="10" spans="2:4" x14ac:dyDescent="0.25">
      <c r="B10" s="149" t="s">
        <v>144</v>
      </c>
      <c r="C10" s="149">
        <v>4</v>
      </c>
      <c r="D10" s="149">
        <v>4</v>
      </c>
    </row>
    <row r="11" spans="2:4" x14ac:dyDescent="0.25">
      <c r="B11" s="149" t="s">
        <v>76</v>
      </c>
      <c r="C11" s="149">
        <v>22</v>
      </c>
      <c r="D11" s="149">
        <v>22</v>
      </c>
    </row>
    <row r="12" spans="2:4" x14ac:dyDescent="0.25">
      <c r="B12" s="149" t="s">
        <v>77</v>
      </c>
      <c r="C12" s="149">
        <v>3</v>
      </c>
      <c r="D12" s="149">
        <v>3</v>
      </c>
    </row>
    <row r="13" spans="2:4" x14ac:dyDescent="0.25">
      <c r="B13" s="149" t="s">
        <v>86</v>
      </c>
      <c r="C13" s="149">
        <v>13</v>
      </c>
      <c r="D13" s="149">
        <v>13</v>
      </c>
    </row>
    <row r="14" spans="2:4" x14ac:dyDescent="0.25">
      <c r="B14" s="149" t="s">
        <v>145</v>
      </c>
      <c r="C14" s="149">
        <v>11</v>
      </c>
      <c r="D14" s="149">
        <v>11</v>
      </c>
    </row>
    <row r="15" spans="2:4" x14ac:dyDescent="0.25">
      <c r="B15" s="149" t="s">
        <v>169</v>
      </c>
      <c r="C15" s="149">
        <v>5</v>
      </c>
      <c r="D15" s="149">
        <v>5</v>
      </c>
    </row>
    <row r="16" spans="2:4" x14ac:dyDescent="0.25">
      <c r="B16" s="149" t="s">
        <v>153</v>
      </c>
      <c r="C16" s="149">
        <v>6</v>
      </c>
      <c r="D16" s="149">
        <v>6</v>
      </c>
    </row>
    <row r="17" spans="2:4" x14ac:dyDescent="0.25">
      <c r="B17" s="149" t="s">
        <v>152</v>
      </c>
      <c r="C17" s="149">
        <v>1</v>
      </c>
      <c r="D17" s="149">
        <v>1</v>
      </c>
    </row>
    <row r="18" spans="2:4" x14ac:dyDescent="0.25">
      <c r="B18" s="149" t="s">
        <v>149</v>
      </c>
      <c r="C18" s="149">
        <v>7</v>
      </c>
      <c r="D18" s="149">
        <v>7</v>
      </c>
    </row>
    <row r="19" spans="2:4" x14ac:dyDescent="0.25">
      <c r="B19" s="149" t="s">
        <v>142</v>
      </c>
      <c r="C19" s="149">
        <v>9</v>
      </c>
      <c r="D19" s="149">
        <v>9</v>
      </c>
    </row>
    <row r="20" spans="2:4" x14ac:dyDescent="0.25">
      <c r="B20" s="149" t="s">
        <v>167</v>
      </c>
      <c r="C20" s="149">
        <v>3</v>
      </c>
      <c r="D20" s="149">
        <v>4</v>
      </c>
    </row>
    <row r="21" spans="2:4" x14ac:dyDescent="0.25">
      <c r="B21" s="149" t="s">
        <v>170</v>
      </c>
      <c r="C21" s="149">
        <v>4</v>
      </c>
      <c r="D21" s="149">
        <v>4</v>
      </c>
    </row>
    <row r="22" spans="2:4" x14ac:dyDescent="0.25">
      <c r="B22" s="149" t="s">
        <v>173</v>
      </c>
      <c r="C22" s="149">
        <v>3</v>
      </c>
      <c r="D22" s="149">
        <v>3</v>
      </c>
    </row>
    <row r="23" spans="2:4" x14ac:dyDescent="0.25">
      <c r="B23" s="149" t="s">
        <v>156</v>
      </c>
      <c r="C23" s="149">
        <v>7</v>
      </c>
      <c r="D23" s="149">
        <v>7</v>
      </c>
    </row>
    <row r="24" spans="2:4" x14ac:dyDescent="0.25">
      <c r="B24" s="149" t="s">
        <v>178</v>
      </c>
      <c r="C24" s="149">
        <v>5</v>
      </c>
      <c r="D24" s="149">
        <v>5</v>
      </c>
    </row>
    <row r="25" spans="2:4" x14ac:dyDescent="0.25">
      <c r="B25" s="149" t="s">
        <v>158</v>
      </c>
      <c r="C25" s="149">
        <v>7</v>
      </c>
      <c r="D25" s="149">
        <v>7</v>
      </c>
    </row>
    <row r="26" spans="2:4" x14ac:dyDescent="0.25">
      <c r="B26" s="149" t="s">
        <v>174</v>
      </c>
      <c r="C26" s="149">
        <v>6</v>
      </c>
      <c r="D26" s="149">
        <v>6</v>
      </c>
    </row>
    <row r="27" spans="2:4" x14ac:dyDescent="0.25">
      <c r="B27" s="149" t="s">
        <v>65</v>
      </c>
      <c r="C27" s="149">
        <v>8</v>
      </c>
      <c r="D27" s="149">
        <v>8</v>
      </c>
    </row>
    <row r="28" spans="2:4" x14ac:dyDescent="0.25">
      <c r="B28" s="149" t="s">
        <v>161</v>
      </c>
      <c r="C28" s="149">
        <v>3</v>
      </c>
      <c r="D28" s="149">
        <v>4</v>
      </c>
    </row>
    <row r="29" spans="2:4" x14ac:dyDescent="0.25">
      <c r="B29" s="149" t="s">
        <v>70</v>
      </c>
      <c r="C29" s="149">
        <v>8</v>
      </c>
      <c r="D29" s="149">
        <v>9</v>
      </c>
    </row>
    <row r="30" spans="2:4" x14ac:dyDescent="0.25">
      <c r="B30" s="149" t="s">
        <v>164</v>
      </c>
      <c r="C30" s="149">
        <v>8</v>
      </c>
      <c r="D30" s="149">
        <v>8</v>
      </c>
    </row>
    <row r="31" spans="2:4" x14ac:dyDescent="0.25">
      <c r="B31" s="149" t="s">
        <v>163</v>
      </c>
      <c r="C31" s="149">
        <v>20</v>
      </c>
      <c r="D31" s="149">
        <v>20</v>
      </c>
    </row>
    <row r="32" spans="2:4" x14ac:dyDescent="0.25">
      <c r="B32" s="149" t="s">
        <v>187</v>
      </c>
      <c r="C32" s="149">
        <v>8</v>
      </c>
      <c r="D32" s="149">
        <v>8</v>
      </c>
    </row>
    <row r="33" spans="2:4" x14ac:dyDescent="0.25">
      <c r="B33" s="149" t="s">
        <v>184</v>
      </c>
      <c r="C33" s="149">
        <v>5</v>
      </c>
      <c r="D33" s="149">
        <v>5</v>
      </c>
    </row>
    <row r="34" spans="2:4" x14ac:dyDescent="0.25">
      <c r="B34" s="149" t="s">
        <v>168</v>
      </c>
      <c r="C34" s="149">
        <v>5</v>
      </c>
      <c r="D34" s="149">
        <v>5</v>
      </c>
    </row>
    <row r="35" spans="2:4" x14ac:dyDescent="0.25">
      <c r="B35" s="149" t="s">
        <v>192</v>
      </c>
      <c r="C35" s="149">
        <v>3</v>
      </c>
      <c r="D35" s="149">
        <v>3</v>
      </c>
    </row>
    <row r="36" spans="2:4" x14ac:dyDescent="0.25">
      <c r="B36" s="149" t="s">
        <v>73</v>
      </c>
      <c r="C36" s="149">
        <v>10</v>
      </c>
      <c r="D36" s="149">
        <v>10</v>
      </c>
    </row>
    <row r="37" spans="2:4" x14ac:dyDescent="0.25">
      <c r="B37" s="149" t="s">
        <v>196</v>
      </c>
      <c r="C37" s="149">
        <v>9</v>
      </c>
      <c r="D37" s="149">
        <v>1</v>
      </c>
    </row>
    <row r="38" spans="2:4" x14ac:dyDescent="0.25">
      <c r="B38" s="149" t="s">
        <v>160</v>
      </c>
      <c r="C38" s="149">
        <v>19</v>
      </c>
      <c r="D38" s="149">
        <v>19</v>
      </c>
    </row>
    <row r="39" spans="2:4" x14ac:dyDescent="0.25">
      <c r="B39" s="149" t="s">
        <v>175</v>
      </c>
      <c r="C39" s="149">
        <v>7</v>
      </c>
      <c r="D39" s="149">
        <v>7</v>
      </c>
    </row>
    <row r="40" spans="2:4" x14ac:dyDescent="0.25">
      <c r="B40" s="149" t="s">
        <v>199</v>
      </c>
      <c r="C40" s="149">
        <v>2</v>
      </c>
      <c r="D40" s="149">
        <v>2</v>
      </c>
    </row>
    <row r="41" spans="2:4" x14ac:dyDescent="0.25">
      <c r="B41" s="179" t="s">
        <v>211</v>
      </c>
      <c r="C41" s="179">
        <v>231</v>
      </c>
      <c r="D41" s="179">
        <v>226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BF5D-A385-47F3-B6CD-6043F651D387}">
  <sheetPr>
    <tabColor rgb="FFDAEEF3"/>
  </sheetPr>
  <dimension ref="B2:F18"/>
  <sheetViews>
    <sheetView workbookViewId="0"/>
  </sheetViews>
  <sheetFormatPr defaultColWidth="9.140625" defaultRowHeight="15" x14ac:dyDescent="0.25"/>
  <cols>
    <col min="1" max="1" width="3.7109375" style="149" customWidth="1"/>
    <col min="2" max="2" width="33.42578125" style="149" customWidth="1"/>
    <col min="3" max="3" width="9.85546875" style="149" customWidth="1"/>
    <col min="4" max="4" width="11" style="149" bestFit="1" customWidth="1"/>
    <col min="5" max="5" width="11.42578125" style="149" bestFit="1" customWidth="1"/>
    <col min="6" max="6" width="13.140625" style="149" customWidth="1"/>
    <col min="7" max="7" width="13" style="149" bestFit="1" customWidth="1"/>
    <col min="8" max="8" width="12.28515625" style="149" bestFit="1" customWidth="1"/>
    <col min="9" max="10" width="11.7109375" style="149" customWidth="1"/>
    <col min="11" max="11" width="10.5703125" style="149" bestFit="1" customWidth="1"/>
    <col min="12" max="13" width="11.7109375" style="149" bestFit="1" customWidth="1"/>
    <col min="14" max="14" width="11.7109375" style="149" customWidth="1"/>
    <col min="15" max="15" width="13" style="149" customWidth="1"/>
    <col min="16" max="16" width="10.5703125" style="149" bestFit="1" customWidth="1"/>
    <col min="17" max="17" width="16.140625" style="149" bestFit="1" customWidth="1"/>
    <col min="18" max="18" width="24.5703125" style="149" bestFit="1" customWidth="1"/>
    <col min="19" max="19" width="22.7109375" style="149" bestFit="1" customWidth="1"/>
    <col min="20" max="20" width="13" style="149" bestFit="1" customWidth="1"/>
    <col min="21" max="21" width="12.28515625" style="149" bestFit="1" customWidth="1"/>
    <col min="22" max="22" width="24.5703125" style="149" bestFit="1" customWidth="1"/>
    <col min="23" max="23" width="35.28515625" style="149" bestFit="1" customWidth="1"/>
    <col min="24" max="24" width="10.5703125" style="149" bestFit="1" customWidth="1"/>
    <col min="25" max="25" width="16.7109375" style="149" bestFit="1" customWidth="1"/>
    <col min="26" max="26" width="11.7109375" style="149" bestFit="1" customWidth="1"/>
    <col min="27" max="16384" width="9.140625" style="149"/>
  </cols>
  <sheetData>
    <row r="2" spans="2:6" ht="46.5" customHeight="1" x14ac:dyDescent="0.25">
      <c r="B2" s="286" t="s">
        <v>119</v>
      </c>
      <c r="C2" s="286"/>
    </row>
    <row r="3" spans="2:6" ht="14.25" customHeight="1" x14ac:dyDescent="0.25"/>
    <row r="4" spans="2:6" x14ac:dyDescent="0.25">
      <c r="B4" s="177" t="s">
        <v>37</v>
      </c>
      <c r="C4" s="177" t="s">
        <v>208</v>
      </c>
    </row>
    <row r="5" spans="2:6" x14ac:dyDescent="0.25">
      <c r="B5" s="178" t="s">
        <v>32</v>
      </c>
      <c r="C5" s="178" t="s">
        <v>208</v>
      </c>
    </row>
    <row r="7" spans="2:6" x14ac:dyDescent="0.25">
      <c r="B7" s="177" t="s">
        <v>212</v>
      </c>
      <c r="C7" s="177" t="s">
        <v>46</v>
      </c>
      <c r="D7" s="177"/>
      <c r="E7" s="177"/>
      <c r="F7" s="177"/>
    </row>
    <row r="8" spans="2:6" x14ac:dyDescent="0.25">
      <c r="B8" s="178" t="s">
        <v>33</v>
      </c>
      <c r="C8" s="178" t="s">
        <v>120</v>
      </c>
      <c r="D8" s="178" t="s">
        <v>121</v>
      </c>
      <c r="E8" s="178" t="s">
        <v>122</v>
      </c>
      <c r="F8" s="178" t="s">
        <v>211</v>
      </c>
    </row>
    <row r="9" spans="2:6" x14ac:dyDescent="0.25">
      <c r="B9" s="149" t="s">
        <v>138</v>
      </c>
      <c r="C9" s="149">
        <v>3</v>
      </c>
      <c r="D9" s="149">
        <v>4</v>
      </c>
      <c r="F9" s="149">
        <v>7</v>
      </c>
    </row>
    <row r="10" spans="2:6" x14ac:dyDescent="0.25">
      <c r="B10" s="149" t="s">
        <v>139</v>
      </c>
      <c r="D10" s="149">
        <v>4</v>
      </c>
      <c r="E10" s="149">
        <v>1</v>
      </c>
      <c r="F10" s="149">
        <v>5</v>
      </c>
    </row>
    <row r="11" spans="2:6" x14ac:dyDescent="0.25">
      <c r="B11" s="149" t="s">
        <v>85</v>
      </c>
      <c r="C11" s="149">
        <v>4</v>
      </c>
      <c r="F11" s="149">
        <v>4</v>
      </c>
    </row>
    <row r="12" spans="2:6" x14ac:dyDescent="0.25">
      <c r="B12" s="149" t="s">
        <v>69</v>
      </c>
      <c r="C12" s="149">
        <v>4</v>
      </c>
      <c r="D12" s="149">
        <v>2</v>
      </c>
      <c r="E12" s="149">
        <v>1</v>
      </c>
      <c r="F12" s="149">
        <v>7</v>
      </c>
    </row>
    <row r="13" spans="2:6" x14ac:dyDescent="0.25">
      <c r="B13" s="149" t="s">
        <v>72</v>
      </c>
      <c r="C13" s="149">
        <v>2</v>
      </c>
      <c r="D13" s="149">
        <v>2</v>
      </c>
      <c r="E13" s="149">
        <v>2</v>
      </c>
      <c r="F13" s="149">
        <v>6</v>
      </c>
    </row>
    <row r="14" spans="2:6" ht="15.75" customHeight="1" x14ac:dyDescent="0.25">
      <c r="B14" s="149" t="s">
        <v>75</v>
      </c>
      <c r="C14" s="149">
        <v>2</v>
      </c>
      <c r="D14" s="149">
        <v>2</v>
      </c>
      <c r="E14" s="149">
        <v>2</v>
      </c>
      <c r="F14" s="149">
        <v>6</v>
      </c>
    </row>
    <row r="15" spans="2:6" x14ac:dyDescent="0.25">
      <c r="B15" s="149" t="s">
        <v>79</v>
      </c>
      <c r="C15" s="149">
        <v>2</v>
      </c>
      <c r="D15" s="149">
        <v>1</v>
      </c>
      <c r="E15" s="149">
        <v>2</v>
      </c>
      <c r="F15" s="149">
        <v>5</v>
      </c>
    </row>
    <row r="16" spans="2:6" x14ac:dyDescent="0.25">
      <c r="B16" s="149" t="s">
        <v>81</v>
      </c>
      <c r="D16" s="149">
        <v>1</v>
      </c>
      <c r="E16" s="149">
        <v>2</v>
      </c>
      <c r="F16" s="149">
        <v>3</v>
      </c>
    </row>
    <row r="17" spans="2:6" x14ac:dyDescent="0.25">
      <c r="B17" s="149" t="s">
        <v>83</v>
      </c>
      <c r="D17" s="149">
        <v>3</v>
      </c>
      <c r="E17" s="149">
        <v>2</v>
      </c>
      <c r="F17" s="149">
        <v>5</v>
      </c>
    </row>
    <row r="18" spans="2:6" x14ac:dyDescent="0.25">
      <c r="B18" s="179" t="s">
        <v>211</v>
      </c>
      <c r="C18" s="179">
        <v>17</v>
      </c>
      <c r="D18" s="179">
        <v>19</v>
      </c>
      <c r="E18" s="179">
        <v>12</v>
      </c>
      <c r="F18" s="179">
        <v>48</v>
      </c>
    </row>
  </sheetData>
  <mergeCells count="1">
    <mergeCell ref="B2:C2"/>
  </mergeCell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E626-143E-4D21-9C2B-2F3F283D11A5}">
  <sheetPr>
    <tabColor rgb="FFDAEEF3"/>
  </sheetPr>
  <dimension ref="B2:C30"/>
  <sheetViews>
    <sheetView workbookViewId="0"/>
  </sheetViews>
  <sheetFormatPr defaultColWidth="9.140625" defaultRowHeight="15" x14ac:dyDescent="0.25"/>
  <cols>
    <col min="1" max="1" width="3.7109375" style="144" customWidth="1"/>
    <col min="2" max="2" width="32.28515625" style="144" customWidth="1"/>
    <col min="3" max="3" width="28.85546875" style="144" customWidth="1"/>
    <col min="4" max="16384" width="9.140625" style="144"/>
  </cols>
  <sheetData>
    <row r="2" spans="2:3" ht="45.75" customHeight="1" x14ac:dyDescent="0.25">
      <c r="B2" s="1" t="s">
        <v>213</v>
      </c>
    </row>
    <row r="3" spans="2:3" x14ac:dyDescent="0.25">
      <c r="B3" s="180"/>
      <c r="C3" s="180"/>
    </row>
    <row r="4" spans="2:3" x14ac:dyDescent="0.25">
      <c r="B4" s="181" t="s">
        <v>32</v>
      </c>
      <c r="C4" s="182" t="s">
        <v>208</v>
      </c>
    </row>
    <row r="5" spans="2:3" x14ac:dyDescent="0.25">
      <c r="B5" s="183" t="s">
        <v>37</v>
      </c>
      <c r="C5" s="184" t="s">
        <v>208</v>
      </c>
    </row>
    <row r="6" spans="2:3" x14ac:dyDescent="0.25">
      <c r="B6" s="185" t="s">
        <v>46</v>
      </c>
      <c r="C6" s="186" t="s">
        <v>208</v>
      </c>
    </row>
    <row r="7" spans="2:3" x14ac:dyDescent="0.25">
      <c r="B7" s="187"/>
      <c r="C7" s="187"/>
    </row>
    <row r="8" spans="2:3" x14ac:dyDescent="0.25">
      <c r="B8" s="188" t="s">
        <v>33</v>
      </c>
      <c r="C8" s="189" t="s">
        <v>212</v>
      </c>
    </row>
    <row r="9" spans="2:3" x14ac:dyDescent="0.25">
      <c r="B9" s="141" t="s">
        <v>138</v>
      </c>
      <c r="C9" s="141">
        <v>7</v>
      </c>
    </row>
    <row r="10" spans="2:3" x14ac:dyDescent="0.25">
      <c r="B10" s="144" t="s">
        <v>139</v>
      </c>
      <c r="C10" s="144">
        <v>5</v>
      </c>
    </row>
    <row r="11" spans="2:3" x14ac:dyDescent="0.25">
      <c r="B11" s="144" t="s">
        <v>85</v>
      </c>
      <c r="C11" s="144">
        <v>4</v>
      </c>
    </row>
    <row r="12" spans="2:3" x14ac:dyDescent="0.25">
      <c r="B12" s="144" t="s">
        <v>69</v>
      </c>
      <c r="C12" s="144">
        <v>7</v>
      </c>
    </row>
    <row r="13" spans="2:3" x14ac:dyDescent="0.25">
      <c r="B13" s="144" t="s">
        <v>72</v>
      </c>
      <c r="C13" s="144">
        <v>6</v>
      </c>
    </row>
    <row r="14" spans="2:3" x14ac:dyDescent="0.25">
      <c r="B14" s="144" t="s">
        <v>75</v>
      </c>
      <c r="C14" s="144">
        <v>6</v>
      </c>
    </row>
    <row r="15" spans="2:3" x14ac:dyDescent="0.25">
      <c r="B15" s="144" t="s">
        <v>79</v>
      </c>
      <c r="C15" s="144">
        <v>5</v>
      </c>
    </row>
    <row r="16" spans="2:3" x14ac:dyDescent="0.25">
      <c r="B16" s="144" t="s">
        <v>81</v>
      </c>
      <c r="C16" s="144">
        <v>3</v>
      </c>
    </row>
    <row r="17" spans="2:3" x14ac:dyDescent="0.25">
      <c r="B17" s="180" t="s">
        <v>83</v>
      </c>
      <c r="C17" s="180">
        <v>5</v>
      </c>
    </row>
    <row r="18" spans="2:3" x14ac:dyDescent="0.25">
      <c r="B18" s="190" t="s">
        <v>211</v>
      </c>
      <c r="C18" s="191">
        <v>48</v>
      </c>
    </row>
    <row r="19" spans="2:3" x14ac:dyDescent="0.25">
      <c r="B19" s="187"/>
      <c r="C19" s="187"/>
    </row>
    <row r="20" spans="2:3" x14ac:dyDescent="0.25">
      <c r="B20" s="181" t="s">
        <v>32</v>
      </c>
      <c r="C20" s="182" t="s">
        <v>208</v>
      </c>
    </row>
    <row r="21" spans="2:3" x14ac:dyDescent="0.25">
      <c r="B21" s="183" t="s">
        <v>33</v>
      </c>
      <c r="C21" s="184" t="s">
        <v>79</v>
      </c>
    </row>
    <row r="22" spans="2:3" x14ac:dyDescent="0.25">
      <c r="B22" s="183" t="s">
        <v>37</v>
      </c>
      <c r="C22" s="184" t="s">
        <v>208</v>
      </c>
    </row>
    <row r="23" spans="2:3" x14ac:dyDescent="0.25">
      <c r="B23" s="185" t="s">
        <v>46</v>
      </c>
      <c r="C23" s="186" t="s">
        <v>208</v>
      </c>
    </row>
    <row r="24" spans="2:3" x14ac:dyDescent="0.25">
      <c r="B24" s="187"/>
      <c r="C24" s="187"/>
    </row>
    <row r="25" spans="2:3" x14ac:dyDescent="0.25">
      <c r="B25" s="188" t="s">
        <v>35</v>
      </c>
      <c r="C25" s="189" t="s">
        <v>212</v>
      </c>
    </row>
    <row r="26" spans="2:3" x14ac:dyDescent="0.25">
      <c r="B26" s="141" t="s">
        <v>86</v>
      </c>
      <c r="C26" s="141">
        <v>2</v>
      </c>
    </row>
    <row r="27" spans="2:3" x14ac:dyDescent="0.25">
      <c r="B27" s="144" t="s">
        <v>145</v>
      </c>
      <c r="C27" s="144">
        <v>1</v>
      </c>
    </row>
    <row r="28" spans="2:3" x14ac:dyDescent="0.25">
      <c r="B28" s="144" t="s">
        <v>169</v>
      </c>
      <c r="C28" s="144">
        <v>1</v>
      </c>
    </row>
    <row r="29" spans="2:3" x14ac:dyDescent="0.25">
      <c r="B29" s="180" t="s">
        <v>163</v>
      </c>
      <c r="C29" s="180">
        <v>1</v>
      </c>
    </row>
    <row r="30" spans="2:3" x14ac:dyDescent="0.25">
      <c r="B30" s="190" t="s">
        <v>211</v>
      </c>
      <c r="C30" s="191">
        <v>5</v>
      </c>
    </row>
  </sheetData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0B5C-320F-4975-A2E1-EBE75548E45E}">
  <sheetPr>
    <tabColor rgb="FFDAEEF3"/>
  </sheetPr>
  <dimension ref="B2:H18"/>
  <sheetViews>
    <sheetView workbookViewId="0"/>
  </sheetViews>
  <sheetFormatPr defaultColWidth="9.140625" defaultRowHeight="15" customHeight="1" x14ac:dyDescent="0.25"/>
  <cols>
    <col min="1" max="1" width="3.7109375" style="149" customWidth="1"/>
    <col min="2" max="2" width="21.85546875" style="149" bestFit="1" customWidth="1"/>
    <col min="3" max="3" width="36.28515625" style="149" customWidth="1"/>
    <col min="4" max="4" width="35.140625" style="149" bestFit="1" customWidth="1"/>
    <col min="5" max="6" width="34.42578125" style="149" bestFit="1" customWidth="1"/>
    <col min="7" max="7" width="35.5703125" style="149" bestFit="1" customWidth="1"/>
    <col min="8" max="8" width="20.140625" style="149" bestFit="1" customWidth="1"/>
    <col min="9" max="9" width="29.28515625" style="149" bestFit="1" customWidth="1"/>
    <col min="10" max="10" width="12.42578125" style="149" bestFit="1" customWidth="1"/>
    <col min="11" max="11" width="10.5703125" style="149" bestFit="1" customWidth="1"/>
    <col min="12" max="12" width="7.42578125" style="149" bestFit="1" customWidth="1"/>
    <col min="13" max="13" width="22.85546875" style="149" bestFit="1" customWidth="1"/>
    <col min="14" max="14" width="7.140625" style="149" bestFit="1" customWidth="1"/>
    <col min="15" max="15" width="11.7109375" style="149" bestFit="1" customWidth="1"/>
    <col min="16" max="16384" width="9.140625" style="149"/>
  </cols>
  <sheetData>
    <row r="2" spans="2:8" ht="46.5" customHeight="1" x14ac:dyDescent="0.25">
      <c r="B2" s="205" t="s">
        <v>214</v>
      </c>
    </row>
    <row r="4" spans="2:8" x14ac:dyDescent="0.25">
      <c r="B4" s="192" t="s">
        <v>215</v>
      </c>
      <c r="C4" s="193" t="s">
        <v>216</v>
      </c>
      <c r="D4" s="193" t="s">
        <v>217</v>
      </c>
      <c r="E4" s="193" t="s">
        <v>218</v>
      </c>
      <c r="F4" s="193" t="s">
        <v>219</v>
      </c>
      <c r="G4" s="193" t="s">
        <v>220</v>
      </c>
      <c r="H4" s="193" t="s">
        <v>221</v>
      </c>
    </row>
    <row r="5" spans="2:8" x14ac:dyDescent="0.25">
      <c r="B5" s="194" t="s">
        <v>20</v>
      </c>
      <c r="C5" s="195">
        <v>777</v>
      </c>
      <c r="D5" s="195">
        <v>2</v>
      </c>
      <c r="E5" s="195">
        <v>7</v>
      </c>
      <c r="F5" s="195">
        <v>5</v>
      </c>
      <c r="G5" s="195">
        <v>14</v>
      </c>
      <c r="H5" s="195">
        <v>763</v>
      </c>
    </row>
    <row r="6" spans="2:8" x14ac:dyDescent="0.25">
      <c r="B6" s="196" t="s">
        <v>14</v>
      </c>
      <c r="C6" s="197">
        <v>77</v>
      </c>
      <c r="D6" s="197">
        <v>6</v>
      </c>
      <c r="E6" s="197">
        <v>3</v>
      </c>
      <c r="F6" s="197">
        <v>6</v>
      </c>
      <c r="G6" s="197">
        <v>15</v>
      </c>
      <c r="H6" s="197">
        <v>62</v>
      </c>
    </row>
    <row r="7" spans="2:8" x14ac:dyDescent="0.25">
      <c r="B7" s="196" t="s">
        <v>17</v>
      </c>
      <c r="C7" s="197">
        <v>77</v>
      </c>
      <c r="D7" s="197">
        <v>7</v>
      </c>
      <c r="E7" s="197">
        <v>6</v>
      </c>
      <c r="F7" s="197">
        <v>7</v>
      </c>
      <c r="G7" s="197">
        <v>20</v>
      </c>
      <c r="H7" s="197">
        <v>57</v>
      </c>
    </row>
    <row r="8" spans="2:8" x14ac:dyDescent="0.25">
      <c r="B8" s="196" t="s">
        <v>12</v>
      </c>
      <c r="C8" s="197">
        <v>1</v>
      </c>
      <c r="D8" s="197">
        <v>5</v>
      </c>
      <c r="E8" s="197">
        <v>7</v>
      </c>
      <c r="F8" s="197">
        <v>8</v>
      </c>
      <c r="G8" s="197">
        <v>20</v>
      </c>
      <c r="H8" s="197">
        <v>-19</v>
      </c>
    </row>
    <row r="9" spans="2:8" x14ac:dyDescent="0.25">
      <c r="B9" s="198" t="s">
        <v>18</v>
      </c>
      <c r="C9" s="199">
        <v>777</v>
      </c>
      <c r="D9" s="199">
        <v>8</v>
      </c>
      <c r="E9" s="199"/>
      <c r="F9" s="199"/>
      <c r="G9" s="199">
        <v>8</v>
      </c>
      <c r="H9" s="199">
        <v>769</v>
      </c>
    </row>
    <row r="10" spans="2:8" x14ac:dyDescent="0.25">
      <c r="B10" s="200" t="s">
        <v>211</v>
      </c>
      <c r="C10" s="201">
        <v>1709</v>
      </c>
      <c r="D10" s="201">
        <v>28</v>
      </c>
      <c r="E10" s="201">
        <v>23</v>
      </c>
      <c r="F10" s="201">
        <v>26</v>
      </c>
      <c r="G10" s="201">
        <v>77</v>
      </c>
      <c r="H10" s="201">
        <v>1632</v>
      </c>
    </row>
    <row r="11" spans="2:8" x14ac:dyDescent="0.25">
      <c r="B11" s="187"/>
      <c r="C11" s="187"/>
      <c r="D11" s="141"/>
      <c r="E11" s="141"/>
      <c r="F11" s="141"/>
      <c r="G11" s="141"/>
      <c r="H11" s="141"/>
    </row>
    <row r="12" spans="2:8" x14ac:dyDescent="0.25">
      <c r="B12" s="202" t="s">
        <v>215</v>
      </c>
      <c r="C12" s="202" t="s">
        <v>220</v>
      </c>
    </row>
    <row r="13" spans="2:8" x14ac:dyDescent="0.25">
      <c r="B13" s="149" t="s">
        <v>20</v>
      </c>
      <c r="C13" s="203">
        <v>14</v>
      </c>
    </row>
    <row r="14" spans="2:8" x14ac:dyDescent="0.25">
      <c r="B14" s="149" t="s">
        <v>14</v>
      </c>
      <c r="C14" s="203">
        <v>15</v>
      </c>
    </row>
    <row r="15" spans="2:8" x14ac:dyDescent="0.25">
      <c r="B15" s="149" t="s">
        <v>17</v>
      </c>
      <c r="C15" s="203">
        <v>20</v>
      </c>
    </row>
    <row r="16" spans="2:8" x14ac:dyDescent="0.25">
      <c r="B16" s="149" t="s">
        <v>12</v>
      </c>
      <c r="C16" s="203">
        <v>20</v>
      </c>
    </row>
    <row r="17" spans="2:3" x14ac:dyDescent="0.25">
      <c r="B17" s="149" t="s">
        <v>18</v>
      </c>
      <c r="C17" s="203">
        <v>8</v>
      </c>
    </row>
    <row r="18" spans="2:3" x14ac:dyDescent="0.25">
      <c r="B18" s="179" t="s">
        <v>211</v>
      </c>
      <c r="C18" s="204">
        <v>77</v>
      </c>
    </row>
  </sheetData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5a1fdb-8bd1-453c-b9a1-5382ce3da3a8">
      <Terms xmlns="http://schemas.microsoft.com/office/infopath/2007/PartnerControls"/>
    </lcf76f155ced4ddcb4097134ff3c332f>
    <TaxCatchAll xmlns="6dd9ec30-ff6a-4118-b93a-52aa0f04d5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DA753311E3B4A98C2ECB5EB2E8FD4" ma:contentTypeVersion="14" ma:contentTypeDescription="Create a new document." ma:contentTypeScope="" ma:versionID="5a2dad2ae8df64995b1c1b986cb12331">
  <xsd:schema xmlns:xsd="http://www.w3.org/2001/XMLSchema" xmlns:xs="http://www.w3.org/2001/XMLSchema" xmlns:p="http://schemas.microsoft.com/office/2006/metadata/properties" xmlns:ns2="915a1fdb-8bd1-453c-b9a1-5382ce3da3a8" xmlns:ns3="6dd9ec30-ff6a-4118-b93a-52aa0f04d5ee" targetNamespace="http://schemas.microsoft.com/office/2006/metadata/properties" ma:root="true" ma:fieldsID="db479c1cbe9f2c0a69a73f2567540436" ns2:_="" ns3:_="">
    <xsd:import namespace="915a1fdb-8bd1-453c-b9a1-5382ce3da3a8"/>
    <xsd:import namespace="6dd9ec30-ff6a-4118-b93a-52aa0f04d5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a1fdb-8bd1-453c-b9a1-5382ce3da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cd64544-e5b7-4389-b84d-665d2dcc63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9ec30-ff6a-4118-b93a-52aa0f04d5e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bdff947-b16a-4ea3-a413-a89f813dd992}" ma:internalName="TaxCatchAll" ma:showField="CatchAllData" ma:web="6dd9ec30-ff6a-4118-b93a-52aa0f04d5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h G w N W 7 u o H j + l A A A A 9 w A A A B I A H A B D b 2 5 m a W c v U G F j a 2 F n Z S 5 4 b W w g o h g A K K A U A A A A A A A A A A A A A A A A A A A A A A A A A A A A h Y 9 B D o I w F E S v Q r q n L V W j I a X E s J X E x M S 4 b U q F R v g Y W i x 3 c + G R v I I Y R d 2 5 n D d v M X O / 3 n g 6 N H V w 0 Z 0 1 L S Q o w h Q F G l R b G C g T 1 L t j u E K p 4 F u p T r L U w S i D j Q d b J K h y 7 h w T 4 r 3 H f o b b r i S M 0 o g c 8 s 1 O V b q R 6 C O b / 3 J o w D o J S i P B 9 6 8 x g u F o v s A R Z U t M O Z k o z w 1 8 D T Y O f r Y / k G d 9 7 f p O C w 1 h t u Z k i p y 8 T 4 g H U E s D B B Q A A g A I A I R s D V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b A 1 b K I p H u A 4 A A A A R A A A A E w A c A E Z v c m 1 1 b G F z L 1 N l Y 3 R p b 2 4 x L m 0 g o h g A K K A U A A A A A A A A A A A A A A A A A A A A A A A A A A A A K 0 5 N L s n M z 1 M I h t C G 1 g B Q S w E C L Q A U A A I A C A C E b A 1 b u 6 g e P 6 U A A A D 3 A A A A E g A A A A A A A A A A A A A A A A A A A A A A Q 2 9 u Z m l n L 1 B h Y 2 t h Z 2 U u e G 1 s U E s B A i 0 A F A A C A A g A h G w N W w / K 6 a u k A A A A 6 Q A A A B M A A A A A A A A A A A A A A A A A 8 Q A A A F t D b 2 5 0 Z W 5 0 X 1 R 5 c G V z X S 5 4 b W x Q S w E C L Q A U A A I A C A C E b A 1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W f N e 8 K d N t M u I O / j J c o W 5 A A A A A A A g A A A A A A E G Y A A A A B A A A g A A A A O r e 6 L W S Y F o s A Q P 9 u F m 1 j Y 3 B x 3 0 X t f R R X K q f V u u + p E q g A A A A A D o A A A A A C A A A g A A A A J Q Y b 6 K 8 1 u N Y M 0 K y v K g o 7 e v q j 9 q k S A Y t + J v m G V w z c x 9 x Q A A A A G 6 p S S S Y P l w H 7 Y G L j Y z Q J a I p X g i Y W i A Z 5 N d 9 A M z s t 3 / k z G 2 C 0 4 d 9 K 2 a 7 6 1 V e S o 3 K m y T h a N l 6 7 z Z + 3 q S / x 5 g y H b e n L q 5 + t x K 2 m N I u 1 R x o N B M 5 A A A A A 7 O G e a + a n H O U 8 Z E K + R 8 N c O l a y t v R 4 5 2 7 O 0 z u Y d l 5 e x O C D Y Y P w o 5 N L P a P 1 K y 9 P o Q Y B f S j W 6 K y F l g k u l f 1 R r D T C T A = = < / D a t a M a s h u p > 
</file>

<file path=customXml/itemProps1.xml><?xml version="1.0" encoding="utf-8"?>
<ds:datastoreItem xmlns:ds="http://schemas.openxmlformats.org/officeDocument/2006/customXml" ds:itemID="{67CEEB03-9D2F-4DFC-BEA0-670C0E88380C}">
  <ds:schemaRefs>
    <ds:schemaRef ds:uri="http://schemas.microsoft.com/office/2006/metadata/properties"/>
    <ds:schemaRef ds:uri="http://schemas.microsoft.com/office/infopath/2007/PartnerControls"/>
    <ds:schemaRef ds:uri="915a1fdb-8bd1-453c-b9a1-5382ce3da3a8"/>
    <ds:schemaRef ds:uri="6dd9ec30-ff6a-4118-b93a-52aa0f04d5ee"/>
  </ds:schemaRefs>
</ds:datastoreItem>
</file>

<file path=customXml/itemProps2.xml><?xml version="1.0" encoding="utf-8"?>
<ds:datastoreItem xmlns:ds="http://schemas.openxmlformats.org/officeDocument/2006/customXml" ds:itemID="{AEE338B2-9541-4A69-80A9-AEE590020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A4199E-7CD4-430C-B526-EC4BF4D3B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5a1fdb-8bd1-453c-b9a1-5382ce3da3a8"/>
    <ds:schemaRef ds:uri="6dd9ec30-ff6a-4118-b93a-52aa0f04d5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BBE97F-01A4-4C44-97F9-73D08734CF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Tab 1 Budget</vt:lpstr>
      <vt:lpstr>Tab 2 Objectives</vt:lpstr>
      <vt:lpstr>Examples</vt:lpstr>
      <vt:lpstr>Action Definitions</vt:lpstr>
      <vt:lpstr>Picklist</vt:lpstr>
      <vt:lpstr>PT Metrics</vt:lpstr>
      <vt:lpstr>PT Conservation Action</vt:lpstr>
      <vt:lpstr>PT Activities</vt:lpstr>
      <vt:lpstr>PT Budget</vt:lpstr>
      <vt:lpstr>'Action Definitions'!LandWaterMetrics</vt:lpstr>
      <vt:lpstr>'Action Definitions'!SpeciesMetric</vt:lpstr>
    </vt:vector>
  </TitlesOfParts>
  <Manager/>
  <Company>Province of British Columbia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Reid, Thomas G FLNR:EX</dc:creator>
  <cp:keywords/>
  <dc:description/>
  <cp:lastModifiedBy>Barb Von Sacken</cp:lastModifiedBy>
  <cp:revision/>
  <dcterms:created xsi:type="dcterms:W3CDTF">2015-11-20T21:56:10Z</dcterms:created>
  <dcterms:modified xsi:type="dcterms:W3CDTF">2025-09-15T22:32:54Z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0x010100566DA753311E3B4A98C2ECB5EB2E8FD4</vt:lpwstr>
  </property>
  <property fmtid="{D5CDD505-2E9C-101B-9397-08002B2CF9AE}" pid="3" name="MediaServiceImageTags">
    <vt:lpwstr/>
  </property>
</Properties>
</file>